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." sheetId="1" r:id="rId1"/>
    <sheet name="2" sheetId="2" r:id="rId2"/>
    <sheet name="3" sheetId="3" r:id="rId3"/>
    <sheet name="3 2018" sheetId="4" r:id="rId4"/>
    <sheet name="3 2019" sheetId="5" r:id="rId5"/>
    <sheet name="3.1" sheetId="6" r:id="rId6"/>
    <sheet name="3.1. 2018" sheetId="7" r:id="rId7"/>
    <sheet name="3.1. 2019" sheetId="8" r:id="rId8"/>
    <sheet name="3.2" sheetId="9" r:id="rId9"/>
    <sheet name="3.2. 2018" sheetId="10" r:id="rId10"/>
    <sheet name="3.2. 2019" sheetId="11" r:id="rId11"/>
    <sheet name="по закупкам" sheetId="12" r:id="rId12"/>
    <sheet name="по закупкам 2" sheetId="13" r:id="rId13"/>
    <sheet name="3.3." sheetId="14" state="hidden" r:id="rId14"/>
    <sheet name="4, 4.1.4.2." sheetId="15" r:id="rId15"/>
    <sheet name="4.3.4.4." sheetId="16" r:id="rId16"/>
    <sheet name="4.4." sheetId="17" state="hidden" r:id="rId17"/>
    <sheet name="5." sheetId="18" r:id="rId18"/>
    <sheet name="Лист7" sheetId="19" r:id="rId19"/>
  </sheets>
  <definedNames>
    <definedName name="_xlnm.Print_Titles" localSheetId="13">'3.3.'!$3:$4</definedName>
    <definedName name="_xlnm.Print_Area" localSheetId="13">'3.3.'!$AW$1:$IE$30</definedName>
  </definedNames>
  <calcPr fullCalcOnLoad="1"/>
</workbook>
</file>

<file path=xl/sharedStrings.xml><?xml version="1.0" encoding="utf-8"?>
<sst xmlns="http://schemas.openxmlformats.org/spreadsheetml/2006/main" count="1097" uniqueCount="262">
  <si>
    <t>Приложение № 1 к Порядку составления и утверждения плана финансово-хозяйственной деятельности муниципальных учреждений</t>
  </si>
  <si>
    <t>УТВЕРЖДАЮ</t>
  </si>
  <si>
    <t>Начальник Отдела образования</t>
  </si>
  <si>
    <t>(наименование должности лица, утверждающего документ)</t>
  </si>
  <si>
    <t>Отдел образования администрации г.Полярные Зори с подведомственной территорией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</si>
  <si>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</si>
  <si>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</si>
  <si>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</si>
  <si>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 xml:space="preserve">ФИНАНСОВО-ХОЗЯЙСТВЕННОЙ ДЕЯТЕЛЬНОСТИ </t>
  </si>
  <si>
    <t>КОДЫ</t>
  </si>
  <si>
    <t>Форма по ОКУД</t>
  </si>
  <si>
    <t>Наименование учреждения</t>
  </si>
  <si>
    <t>Муниципальное бюджетное дошкольное образовательное учреждение - детский сад комбинированного вида №6</t>
  </si>
  <si>
    <t>Дата</t>
  </si>
  <si>
    <t>Наименование бюджета</t>
  </si>
  <si>
    <t>по ОКПО</t>
  </si>
  <si>
    <t>22616753</t>
  </si>
  <si>
    <t>Наименование органа, осуществляющего функции и полномочия учредителя</t>
  </si>
  <si>
    <t>ИНН</t>
  </si>
  <si>
    <t>5117300397</t>
  </si>
  <si>
    <t>Единица измерения</t>
  </si>
  <si>
    <t>руб.</t>
  </si>
  <si>
    <t>КПП</t>
  </si>
  <si>
    <t>511701001</t>
  </si>
  <si>
    <t>Юридический адрес учреждения</t>
  </si>
  <si>
    <t>184230, Мурманская область, г. Полярные Зори, ул. Партизан Заполярья, д. 1</t>
  </si>
  <si>
    <t>по ОКТМО</t>
  </si>
  <si>
    <t>47719000</t>
  </si>
  <si>
    <t>Фактический адрес учреждения</t>
  </si>
  <si>
    <t>Глава по БК</t>
  </si>
  <si>
    <t>По ОКЕИ</t>
  </si>
  <si>
    <t>1. Сведения о деятельности учреждения</t>
  </si>
  <si>
    <r>
      <t>1.1. Цели деятельности учреждения: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Всесторонее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школе. Повышение качества воспитательно-образовательного процесса.</t>
    </r>
  </si>
  <si>
    <r>
      <t xml:space="preserve">1.2. Виды деятельности: </t>
    </r>
    <r>
      <rPr>
        <sz val="11"/>
        <rFont val="Times New Roman"/>
        <family val="1"/>
      </rPr>
      <t>образовательная деятельность, медицинские услуги в системе дошкольного образования.</t>
    </r>
  </si>
  <si>
    <t>1.3. Перечень услуг (работ), оказываемых (выполняемых) учреждением утвержденый муниципальным заданием: предоставление дошкольного образования детям в муниципальных дошкольных образовательных учреждениях, реализующих общеобразовательную программу дошкольного образования</t>
  </si>
  <si>
    <t>1.4. Перечень услуг (работ), осуществляемых на платной основе утверждается в соответствии с нормативными актами Российской Федерации, Мурманской области, Учредителя.</t>
  </si>
  <si>
    <t>в том числе:</t>
  </si>
  <si>
    <t>стоимость недвижимого имущества, приобретенного учредителем за счет выделенных собственником имущества учреждения средств;</t>
  </si>
  <si>
    <t>стоимость недвижимого имущества, приобретенного учредителем за счет доходов, полученныхот платной и иной приносящей доход деятельности;</t>
  </si>
  <si>
    <t>2. Показатели финансового состояния учреждения</t>
  </si>
  <si>
    <t>Наименование показателя</t>
  </si>
  <si>
    <t xml:space="preserve">1. Нефинансовые активы, всего:                                     </t>
  </si>
  <si>
    <t xml:space="preserve">из них:                                                            </t>
  </si>
  <si>
    <t xml:space="preserve">1.1.недвижимое имущество, всего:       </t>
  </si>
  <si>
    <t xml:space="preserve">в том числе:                                                       </t>
  </si>
  <si>
    <t>Остаточная стоимость</t>
  </si>
  <si>
    <t>1.2. Особо ценное недвижимое имущество, всего:</t>
  </si>
  <si>
    <t xml:space="preserve">2. Финансовые активы, всего:                                       </t>
  </si>
  <si>
    <t>КОСГУ</t>
  </si>
  <si>
    <t>1-й год планового периода</t>
  </si>
  <si>
    <t>2-й год планового периода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</si>
  <si>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</si>
  <si>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</si>
  <si>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</si>
  <si>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иностран-ной валюте</t>
  </si>
  <si>
    <t>Остаток средств на начало планируемого года</t>
  </si>
  <si>
    <t>Поступления, всего:</t>
  </si>
  <si>
    <t>гранты в форме субсидий, в том числе предоставляемых по результатам конкурсов</t>
  </si>
  <si>
    <t>поступления от реализации ценных бумаг</t>
  </si>
  <si>
    <t>Выплаты, всего:</t>
  </si>
  <si>
    <t>Заработная плата</t>
  </si>
  <si>
    <t>211</t>
  </si>
  <si>
    <t>Прочие выплаты</t>
  </si>
  <si>
    <t>212</t>
  </si>
  <si>
    <t xml:space="preserve">Начисления на выплаты по оплате труда
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</si>
  <si>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</si>
  <si>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</si>
  <si>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</si>
  <si>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</si>
  <si>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</si>
  <si>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</si>
  <si>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</si>
  <si>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</si>
  <si>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</si>
  <si>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</si>
  <si>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</si>
  <si>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</si>
  <si>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</si>
  <si>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</si>
  <si>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</si>
  <si>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</si>
  <si>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</si>
  <si>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</si>
  <si>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</si>
  <si>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</si>
  <si>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</si>
  <si>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окончание периода</t>
  </si>
  <si>
    <t>Справочно:</t>
  </si>
  <si>
    <t>Х</t>
  </si>
  <si>
    <t>очередной/текущий финансовый год</t>
  </si>
  <si>
    <t>3.3. Показатели по поступлениям и выплатам учреждения по грантам в форме субсидий, поступлениям от реализации ценных бумаг</t>
  </si>
  <si>
    <t>выплаты за счет грантов в форме субсидий</t>
  </si>
  <si>
    <t>выплаты за счет поступлений от реализации ценных бумаг</t>
  </si>
  <si>
    <t>4. Динамика показателей деятельности учреждения</t>
  </si>
  <si>
    <t>4.1. Показатели динамики численности работников учреждения и их состава</t>
  </si>
  <si>
    <t>Показатель</t>
  </si>
  <si>
    <t>Очередной финансовый год (человек)</t>
  </si>
  <si>
    <t>1-ый год 
планового
периода</t>
  </si>
  <si>
    <t>2-ой год 
планового
периода</t>
  </si>
  <si>
    <t>человек</t>
  </si>
  <si>
    <t>в % к предыдущему году</t>
  </si>
  <si>
    <t>Всего работников учреждения (с учетом новых рабочих мест)</t>
  </si>
  <si>
    <t>Среднесписочная среднегодовая численность работников</t>
  </si>
  <si>
    <t>в том числе по категориям:</t>
  </si>
  <si>
    <t>относящиеся к основному персоналу</t>
  </si>
  <si>
    <t>относящиеся к административно-управленческому персоналу</t>
  </si>
  <si>
    <t>относящиеся к иному персоналу</t>
  </si>
  <si>
    <t>по категориям работников, повышение оплаты труда которых предусмотренно Указами*</t>
  </si>
  <si>
    <t>относящиеся к медицинскому персоналу</t>
  </si>
  <si>
    <t>* - указы Президента РФ от 07.05.2012 г. № 597, от 01.06.2012 г. № 761</t>
  </si>
  <si>
    <t>4.2. Показатели динамики оплаты труда, среднемесячной заработной платы работников учреждения</t>
  </si>
  <si>
    <t>Единицы измерения</t>
  </si>
  <si>
    <t>Очередной финансовый год</t>
  </si>
  <si>
    <t>в ед. изм.</t>
  </si>
  <si>
    <t>Фонд оплаты труда</t>
  </si>
  <si>
    <t>тыс.руб.</t>
  </si>
  <si>
    <t xml:space="preserve">Среднемесячная оплата труда работников, всего - </t>
  </si>
  <si>
    <t>Средняя заработная плата по Мурманской области, касающаяся сферы деятельности учреждения (прогноз данных)</t>
  </si>
  <si>
    <t>Средняя заработная плата по категориям работников учреждения, повышение оплаты труда которых предусмотренно Указами*</t>
  </si>
  <si>
    <t>Соотношение среднемесячной оплаты труда работников учреждения к средней заработной плате по Мурманской области</t>
  </si>
  <si>
    <t>%</t>
  </si>
  <si>
    <t>4.3. Показатели динамики имущества учреждения</t>
  </si>
  <si>
    <t>Очередной финансовый год, м2</t>
  </si>
  <si>
    <t xml:space="preserve">1-ый год 
планового
периода </t>
  </si>
  <si>
    <t xml:space="preserve">2-ой год 
планового
периода </t>
  </si>
  <si>
    <t>м2</t>
  </si>
  <si>
    <t>Общие площади учреждения :</t>
  </si>
  <si>
    <t>на балансе учреждения</t>
  </si>
  <si>
    <t>арендованные</t>
  </si>
  <si>
    <t>в безвозмездном пользовании</t>
  </si>
  <si>
    <t>на праве оперативного управления</t>
  </si>
  <si>
    <t>сдаваемые в аренду</t>
  </si>
  <si>
    <t>Обеспеченность площадями зданий учреждения на одного потребителя услуг</t>
  </si>
  <si>
    <t>4.4. Показатели основной деятельности учреждения</t>
  </si>
  <si>
    <t>Очередной финансовый год, ед.</t>
  </si>
  <si>
    <t>ед.</t>
  </si>
  <si>
    <t>Общее количество потребителей услуг (работ) учреждения</t>
  </si>
  <si>
    <t>в том числе платными для потребителей</t>
  </si>
  <si>
    <t>Услуга 1</t>
  </si>
  <si>
    <t>Услуга 2</t>
  </si>
  <si>
    <t>5.Перечень мероприятий по повышению эффективности деятельности на очередной финансовый год и плановый период</t>
  </si>
  <si>
    <t>Наименование мероприятия</t>
  </si>
  <si>
    <t>Сроки проведения</t>
  </si>
  <si>
    <t>Затраты, необходимые на проведение мероприятия тыс.руб.</t>
  </si>
  <si>
    <t>Оптимизация штатного расписания</t>
  </si>
  <si>
    <t>Повышение заработной платы</t>
  </si>
  <si>
    <t>в течение финансового года</t>
  </si>
  <si>
    <t>2017 год</t>
  </si>
  <si>
    <t>Повышение квалификации</t>
  </si>
  <si>
    <t>Подписи лиц, ответственных за содержащиеся в Плане данные</t>
  </si>
  <si>
    <t>Руководитель учреждения</t>
  </si>
  <si>
    <t>Пономарева Лилиана Анатольевна</t>
  </si>
  <si>
    <t>(уполномоченное лицо)</t>
  </si>
  <si>
    <t>Руководитель финансово-экономической/бухгалтерской службы</t>
  </si>
  <si>
    <t>Исполнитель</t>
  </si>
  <si>
    <t>Смирнова Светлана Леонидовна</t>
  </si>
  <si>
    <t>8(81532) 7-55-65</t>
  </si>
  <si>
    <t>(расшифровка подписи полностью)</t>
  </si>
  <si>
    <t>(телефон)</t>
  </si>
  <si>
    <t>Сумма, тыс. руб.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</si>
  <si>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</si>
  <si>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</si>
  <si>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</si>
  <si>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</si>
  <si>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дебиторская задолженность по доходам  </t>
  </si>
  <si>
    <t>дебиторская задолженность по расходам</t>
  </si>
  <si>
    <t xml:space="preserve">Обязательства, всего:                                            </t>
  </si>
  <si>
    <t xml:space="preserve">из них:  долговые обязательства                                                       </t>
  </si>
  <si>
    <t>кредиторская задолженность</t>
  </si>
  <si>
    <t xml:space="preserve">просроченная кредиторская задолженность                            </t>
  </si>
  <si>
    <t>Код строки</t>
  </si>
  <si>
    <t>Код по БК РФ</t>
  </si>
  <si>
    <t>Объем финансового обеспечения, руб. ( с точностью до двух знаков после запятой – 0,00)</t>
  </si>
  <si>
    <t>всего</t>
  </si>
  <si>
    <t>субсидия на финансовое обеспечение выполнения муниципального задания</t>
  </si>
  <si>
    <t>субсидии предоставляемые в соответствии с абзацем вторым пункта 1 статьи 78.1 Бюджетного кодекса РФ</t>
  </si>
  <si>
    <t>субсидии на 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</si>
  <si>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</si>
  <si>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</si>
  <si>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</si>
  <si>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                всего:</t>
  </si>
  <si>
    <t>в том числе доходы от собственности</t>
  </si>
  <si>
    <t>доходы 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</si>
  <si>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</si>
  <si>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</si>
  <si>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</si>
  <si>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</si>
  <si>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</si>
  <si>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                     всего: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</si>
  <si>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</si>
  <si>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</si>
  <si>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</si>
  <si>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</si>
  <si>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</si>
  <si>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</si>
  <si>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</si>
  <si>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</si>
  <si>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</si>
  <si>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</si>
  <si>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</si>
  <si>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</si>
  <si>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</si>
  <si>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</si>
  <si>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</si>
  <si>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</si>
  <si>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111, 112, 119</t>
  </si>
  <si>
    <t>111, 119</t>
  </si>
  <si>
    <t>321, 852, 853</t>
  </si>
  <si>
    <t>852, 853</t>
  </si>
  <si>
    <t>на закупку товаров работ, услуг по году начала закупки</t>
  </si>
  <si>
    <t>в том числе: на оплату контрактов заключенных до начала очередного финансового года:</t>
  </si>
  <si>
    <t>Всего по расходам на закупку товаров, работ, услуг всего:</t>
  </si>
  <si>
    <t>2-ый год планового периода</t>
  </si>
  <si>
    <t>очередной фин. год</t>
  </si>
  <si>
    <t>в соответствсии с Федеральным законом от 18.07.2011 г. № 223-ФЗ «О закупках товаров,работу, услуг отдельными видами юридических лиц»</t>
  </si>
  <si>
    <t>в соответствсии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</si>
  <si>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всего на закупки</t>
  </si>
  <si>
    <t>Сумма выплат по расходам на закупку товаров, работ и услуг, руб. ( с точностью до двух знаков после запятой)</t>
  </si>
  <si>
    <t>Год начала закупки</t>
  </si>
  <si>
    <t>Кд строки</t>
  </si>
  <si>
    <t>Показатели по расходам на закупку товаров, работ, услуг учреждения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</si>
  <si>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</si>
  <si>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</si>
  <si>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</si>
  <si>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</si>
  <si>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</si>
  <si>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</si>
  <si>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</si>
  <si>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</si>
  <si>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</si>
  <si>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</si>
  <si>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</si>
  <si>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</si>
  <si>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 (тыс.руб.)</t>
  </si>
  <si>
    <t>Объем публичных обязательств, всего:</t>
  </si>
  <si>
    <t>Объем бюджетных инвестиций ( в части переданных полномочий государственного (муниципального 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</si>
  <si>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</si>
  <si>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ПРОЕКТ ПЛАН</t>
  </si>
  <si>
    <t>на 2017 год и плановый период 2018-2019 гг.</t>
  </si>
  <si>
    <t>3.1. Показатели по поступлениям и выплатам учреждения по средствам бюджета на 2017 г.</t>
  </si>
  <si>
    <t>3. Показатели по поступлениям и выплатам учреждения по всем бюджетам на 2017 г.</t>
  </si>
  <si>
    <t>10.01.2017</t>
  </si>
  <si>
    <t>на  2017 г.</t>
  </si>
  <si>
    <t>на 2017г.</t>
  </si>
  <si>
    <t>на 2018 г. 1-ый год планового периода</t>
  </si>
  <si>
    <t>на 2019г.</t>
  </si>
  <si>
    <t>3. Показатели по поступлениям и выплатам учреждения по всем бюджетам на 2018 г.</t>
  </si>
  <si>
    <t>3.1. Показатели по поступлениям и выплатам учреждения по средствам бюджета на 2019 г.</t>
  </si>
  <si>
    <t>3.2. Показатели по поступлениям и выплатам учреждения по средствам областного бюджета на 2018 г.</t>
  </si>
  <si>
    <t>3. Показатели по поступлениям и выплатам учреждения по всем бюджетам на 2019 г.</t>
  </si>
  <si>
    <t>3.1. Показатели по поступлениям и выплатам учреждения по средствам бюджета на 2018 г.</t>
  </si>
  <si>
    <t>3.2. Показатели по поступлениям и выплатам учреждения по средствам областного бюджета на 2017 г.</t>
  </si>
  <si>
    <t>3.2. Показатели по поступлениям и выплатам учреждения по средствам областного бюджета на 2019 г.</t>
  </si>
  <si>
    <t>2018 год</t>
  </si>
  <si>
    <t>2019 год</t>
  </si>
  <si>
    <t>Дата утверждения 10.01.2017</t>
  </si>
  <si>
    <t>О.В. Зиненкова</t>
  </si>
  <si>
    <t>1.5. Общая балансовая стоимость недвижимого имущества составляет 36 696 919,20 руб. ,</t>
  </si>
  <si>
    <t>стоимость недвижимого имущества, закрепленного собственником имущества за учреждением на праве оперативного управления  36 696 919,20 руб.;</t>
  </si>
  <si>
    <t>1.6. Общая балансовая стоимость движимого имущества составляет 2 712 587,44 руб.,</t>
  </si>
  <si>
    <t>в том числе: балансовая стоимость особо ценного движимого имущества  702 926,59 руб.</t>
  </si>
  <si>
    <t>От "01" января 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</si>
</sst>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0.000"/>
  </numFmts>
  <fonts count="5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Alignment="1">
      <alignment vertical="center" wrapText="1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0" xfId="52" applyFont="1" applyAlignment="1">
      <alignment horizontal="right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4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4" fillId="0" borderId="0" xfId="52" applyFont="1" applyBorder="1" applyAlignment="1">
      <alignment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4" fontId="11" fillId="33" borderId="1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4" fontId="11" fillId="34" borderId="11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4" fontId="13" fillId="0" borderId="13" xfId="0" applyNumberFormat="1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11" fillId="33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 wrapText="1"/>
    </xf>
    <xf numFmtId="166" fontId="10" fillId="0" borderId="15" xfId="0" applyNumberFormat="1" applyFont="1" applyBorder="1" applyAlignment="1">
      <alignment/>
    </xf>
    <xf numFmtId="0" fontId="10" fillId="0" borderId="13" xfId="0" applyFont="1" applyBorder="1" applyAlignment="1">
      <alignment horizontal="center" wrapText="1"/>
    </xf>
    <xf numFmtId="166" fontId="4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19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4" fontId="7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10" fillId="0" borderId="0" xfId="52" applyFont="1" applyBorder="1" applyAlignment="1">
      <alignment horizontal="left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0" xfId="52" applyNumberFormat="1" applyFont="1" applyFill="1" applyBorder="1" applyAlignment="1">
      <alignment horizontal="justify" vertical="top" wrapText="1" readingOrder="1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6" fillId="0" borderId="12" xfId="52" applyFont="1" applyBorder="1" applyAlignment="1">
      <alignment horizontal="center" wrapText="1"/>
      <protection/>
    </xf>
    <xf numFmtId="0" fontId="8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1" fillId="33" borderId="0" xfId="0" applyNumberFormat="1" applyFont="1" applyFill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4" fontId="11" fillId="0" borderId="15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11" fillId="0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" fontId="11" fillId="34" borderId="11" xfId="0" applyNumberFormat="1" applyFont="1" applyFill="1" applyBorder="1" applyAlignment="1">
      <alignment horizontal="center" vertical="top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" fontId="13" fillId="0" borderId="22" xfId="0" applyNumberFormat="1" applyFont="1" applyBorder="1" applyAlignment="1">
      <alignment horizontal="center" vertical="top"/>
    </xf>
    <xf numFmtId="49" fontId="11" fillId="34" borderId="11" xfId="0" applyNumberFormat="1" applyFont="1" applyFill="1" applyBorder="1" applyAlignment="1">
      <alignment horizontal="center" vertical="top"/>
    </xf>
    <xf numFmtId="4" fontId="11" fillId="33" borderId="11" xfId="0" applyNumberFormat="1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center" vertical="top"/>
    </xf>
    <xf numFmtId="4" fontId="11" fillId="33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ФХД ГОБУЗ ЦГБ на 25.12.2012 г. со всеми приложен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30" zoomScaleNormal="130" zoomScaleSheetLayoutView="130" zoomScalePageLayoutView="0" workbookViewId="0" topLeftCell="A1">
      <selection activeCell="D21" sqref="D21:G21"/>
    </sheetView>
  </sheetViews>
  <sheetFormatPr defaultColWidth="9.00390625" defaultRowHeight="12.75"/>
  <cols>
    <col min="1" max="2" width="9.125" style="1" customWidth="1"/>
    <col min="3" max="3" width="14.00390625" style="1" customWidth="1"/>
    <col min="4" max="4" width="10.625" style="1" customWidth="1"/>
    <col min="5" max="5" width="11.75390625" style="1" customWidth="1"/>
    <col min="6" max="6" width="12.25390625" style="1" customWidth="1"/>
    <col min="7" max="7" width="12.75390625" style="1" customWidth="1"/>
    <col min="8" max="8" width="10.125" style="1" customWidth="1"/>
    <col min="9" max="9" width="14.125" style="1" customWidth="1"/>
    <col min="10" max="10" width="16.25390625" style="1" customWidth="1"/>
    <col min="11" max="16384" width="9.125" style="1" customWidth="1"/>
  </cols>
  <sheetData>
    <row r="1" spans="8:10" ht="12.75" customHeight="1">
      <c r="H1" s="164" t="s">
        <v>0</v>
      </c>
      <c r="I1" s="164"/>
      <c r="J1" s="164"/>
    </row>
    <row r="2" spans="8:10" ht="12.75">
      <c r="H2" s="164"/>
      <c r="I2" s="164"/>
      <c r="J2" s="164"/>
    </row>
    <row r="3" spans="8:10" ht="9.75" customHeight="1">
      <c r="H3" s="164"/>
      <c r="I3" s="164"/>
      <c r="J3" s="164"/>
    </row>
    <row r="4" spans="8:10" ht="5.25" customHeight="1">
      <c r="H4" s="164"/>
      <c r="I4" s="164"/>
      <c r="J4" s="164"/>
    </row>
    <row r="5" spans="8:10" ht="12.75" hidden="1">
      <c r="H5" s="164"/>
      <c r="I5" s="164"/>
      <c r="J5" s="164"/>
    </row>
    <row r="6" spans="8:10" ht="12.75">
      <c r="H6" s="2"/>
      <c r="I6" s="2"/>
      <c r="J6" s="2"/>
    </row>
    <row r="7" ht="12.75" hidden="1"/>
    <row r="8" spans="1:10" ht="15.75">
      <c r="A8" s="3"/>
      <c r="B8" s="3"/>
      <c r="C8" s="3"/>
      <c r="D8" s="3"/>
      <c r="E8" s="3"/>
      <c r="F8" s="3"/>
      <c r="G8" s="3"/>
      <c r="H8" s="165" t="s">
        <v>1</v>
      </c>
      <c r="I8" s="165"/>
      <c r="J8" s="165"/>
    </row>
    <row r="9" spans="1:10" ht="15">
      <c r="A9" s="3"/>
      <c r="B9" s="3"/>
      <c r="C9" s="3"/>
      <c r="D9" s="3"/>
      <c r="E9" s="3"/>
      <c r="F9" s="3"/>
      <c r="G9" s="3"/>
      <c r="H9" s="166" t="s">
        <v>2</v>
      </c>
      <c r="I9" s="166"/>
      <c r="J9" s="166"/>
    </row>
    <row r="10" spans="1:10" ht="23.25" customHeight="1">
      <c r="A10" s="3"/>
      <c r="B10" s="3"/>
      <c r="C10" s="3"/>
      <c r="D10" s="3"/>
      <c r="E10" s="3"/>
      <c r="F10" s="3"/>
      <c r="G10" s="3"/>
      <c r="H10" s="167" t="s">
        <v>3</v>
      </c>
      <c r="I10" s="167"/>
      <c r="J10" s="167"/>
    </row>
    <row r="11" spans="1:10" ht="48" customHeight="1">
      <c r="A11" s="3"/>
      <c r="B11" s="3"/>
      <c r="C11" s="3"/>
      <c r="D11" s="3"/>
      <c r="E11" s="3"/>
      <c r="F11" s="3"/>
      <c r="G11" s="4"/>
      <c r="H11" s="160" t="s">
        <v>4</v>
      </c>
      <c r="I11" s="160"/>
      <c r="J11" s="160"/>
    </row>
    <row r="12" spans="1:10" ht="24" customHeight="1">
      <c r="A12" s="3"/>
      <c r="B12" s="3"/>
      <c r="C12" s="3"/>
      <c r="D12" s="3"/>
      <c r="E12" s="3"/>
      <c r="F12" s="3"/>
      <c r="G12" s="4"/>
      <c r="H12" s="161" t="s">
        <v>5</v>
      </c>
      <c r="I12" s="161"/>
      <c r="J12" s="161"/>
    </row>
    <row r="13" spans="1:10" ht="12.75">
      <c r="A13" s="3"/>
      <c r="B13" s="3"/>
      <c r="C13" s="3"/>
      <c r="D13" s="3"/>
      <c r="E13" s="3"/>
      <c r="F13" s="3"/>
      <c r="G13" s="3"/>
      <c r="H13" s="163" t="s">
        <v>255</v>
      </c>
      <c r="I13" s="163"/>
      <c r="J13" s="163"/>
    </row>
    <row r="14" spans="1:10" ht="12.75" customHeight="1">
      <c r="A14" s="3"/>
      <c r="B14" s="3"/>
      <c r="C14" s="3"/>
      <c r="D14" s="3"/>
      <c r="E14" s="3"/>
      <c r="F14" s="3"/>
      <c r="G14" s="3"/>
      <c r="H14" s="6"/>
      <c r="I14" s="146"/>
      <c r="J14" s="6" t="s">
        <v>256</v>
      </c>
    </row>
    <row r="15" spans="1:10" ht="22.5">
      <c r="A15" s="3"/>
      <c r="B15" s="3"/>
      <c r="C15" s="3"/>
      <c r="D15" s="3"/>
      <c r="E15" s="3"/>
      <c r="F15" s="3"/>
      <c r="G15" s="3"/>
      <c r="H15" s="7" t="s">
        <v>6</v>
      </c>
      <c r="I15" s="4"/>
      <c r="J15" s="8" t="s">
        <v>7</v>
      </c>
    </row>
    <row r="16" spans="1:10" ht="12.75">
      <c r="A16" s="3"/>
      <c r="B16" s="3"/>
      <c r="C16" s="3"/>
      <c r="D16" s="3"/>
      <c r="E16" s="3"/>
      <c r="F16" s="3"/>
      <c r="G16" s="3"/>
      <c r="H16" s="5"/>
      <c r="I16" s="4"/>
      <c r="J16" s="9"/>
    </row>
    <row r="17" spans="1:10" ht="12.75">
      <c r="A17" s="3"/>
      <c r="B17" s="3"/>
      <c r="C17" s="3"/>
      <c r="D17" s="3"/>
      <c r="E17" s="3"/>
      <c r="F17" s="3"/>
      <c r="G17" s="3"/>
      <c r="H17" s="10"/>
      <c r="I17" s="4"/>
      <c r="J17" s="11"/>
    </row>
    <row r="18" spans="1:10" ht="18.75">
      <c r="A18" s="162" t="s">
        <v>237</v>
      </c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ht="18.75">
      <c r="A19" s="162" t="s">
        <v>8</v>
      </c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15.75">
      <c r="A20" s="165" t="s">
        <v>238</v>
      </c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ht="15">
      <c r="A21" s="12"/>
      <c r="B21" s="12"/>
      <c r="C21" s="12"/>
      <c r="D21" s="168" t="s">
        <v>261</v>
      </c>
      <c r="E21" s="168"/>
      <c r="F21" s="168"/>
      <c r="G21" s="168"/>
      <c r="H21" s="12"/>
      <c r="I21" s="12"/>
      <c r="J21" s="12"/>
    </row>
    <row r="22" spans="1:10" ht="15.75">
      <c r="A22" s="12"/>
      <c r="B22" s="12"/>
      <c r="C22" s="12"/>
      <c r="D22" s="12"/>
      <c r="E22" s="13"/>
      <c r="F22" s="13"/>
      <c r="G22" s="13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4" t="s">
        <v>9</v>
      </c>
    </row>
    <row r="24" spans="5:10" ht="12.75">
      <c r="E24" s="159"/>
      <c r="F24" s="159"/>
      <c r="G24" s="159"/>
      <c r="I24" s="15" t="s">
        <v>10</v>
      </c>
      <c r="J24" s="16"/>
    </row>
    <row r="25" spans="1:10" ht="39.75" customHeight="1">
      <c r="A25" s="156" t="s">
        <v>11</v>
      </c>
      <c r="B25" s="156"/>
      <c r="C25" s="156"/>
      <c r="D25" s="156" t="s">
        <v>12</v>
      </c>
      <c r="E25" s="156"/>
      <c r="F25" s="156"/>
      <c r="G25" s="156"/>
      <c r="I25" s="15" t="s">
        <v>13</v>
      </c>
      <c r="J25" s="16" t="s">
        <v>241</v>
      </c>
    </row>
    <row r="26" spans="1:10" ht="23.25" customHeight="1">
      <c r="A26" s="155" t="s">
        <v>14</v>
      </c>
      <c r="B26" s="155"/>
      <c r="C26" s="155"/>
      <c r="D26" s="155"/>
      <c r="E26" s="155"/>
      <c r="F26" s="155"/>
      <c r="G26" s="155"/>
      <c r="I26" s="15" t="s">
        <v>15</v>
      </c>
      <c r="J26" s="16" t="s">
        <v>16</v>
      </c>
    </row>
    <row r="27" spans="1:10" ht="41.25" customHeight="1">
      <c r="A27" s="156" t="s">
        <v>17</v>
      </c>
      <c r="B27" s="156"/>
      <c r="C27" s="156"/>
      <c r="D27" s="156" t="s">
        <v>4</v>
      </c>
      <c r="E27" s="156"/>
      <c r="F27" s="156"/>
      <c r="G27" s="156"/>
      <c r="I27" s="15" t="s">
        <v>18</v>
      </c>
      <c r="J27" s="16" t="s">
        <v>19</v>
      </c>
    </row>
    <row r="28" spans="1:10" ht="12.75" customHeight="1">
      <c r="A28" s="156" t="s">
        <v>20</v>
      </c>
      <c r="B28" s="156"/>
      <c r="C28" s="156"/>
      <c r="D28" s="156" t="s">
        <v>21</v>
      </c>
      <c r="E28" s="156"/>
      <c r="F28" s="156"/>
      <c r="G28" s="156"/>
      <c r="I28" s="15" t="s">
        <v>22</v>
      </c>
      <c r="J28" s="16" t="s">
        <v>23</v>
      </c>
    </row>
    <row r="29" spans="1:10" ht="26.25" customHeight="1">
      <c r="A29" s="156" t="s">
        <v>24</v>
      </c>
      <c r="B29" s="156"/>
      <c r="C29" s="156"/>
      <c r="D29" s="156" t="s">
        <v>25</v>
      </c>
      <c r="E29" s="156"/>
      <c r="F29" s="156"/>
      <c r="G29" s="156"/>
      <c r="I29" s="15" t="s">
        <v>26</v>
      </c>
      <c r="J29" s="16" t="s">
        <v>27</v>
      </c>
    </row>
    <row r="30" spans="1:10" ht="24" customHeight="1">
      <c r="A30" s="155" t="s">
        <v>28</v>
      </c>
      <c r="B30" s="155"/>
      <c r="C30" s="155"/>
      <c r="D30" s="156" t="s">
        <v>25</v>
      </c>
      <c r="E30" s="156"/>
      <c r="F30" s="156"/>
      <c r="G30" s="156"/>
      <c r="H30" s="12"/>
      <c r="I30" s="10" t="s">
        <v>29</v>
      </c>
      <c r="J30" s="14">
        <v>902</v>
      </c>
    </row>
    <row r="31" spans="4:10" ht="12.75" customHeight="1">
      <c r="D31" s="157"/>
      <c r="E31" s="157"/>
      <c r="F31" s="157"/>
      <c r="G31" s="157"/>
      <c r="H31" s="12"/>
      <c r="I31" s="10" t="s">
        <v>30</v>
      </c>
      <c r="J31" s="14">
        <v>383</v>
      </c>
    </row>
    <row r="32" spans="4:10" ht="12.75" customHeight="1">
      <c r="D32" s="118"/>
      <c r="E32" s="118"/>
      <c r="F32" s="118"/>
      <c r="G32" s="118"/>
      <c r="H32" s="12"/>
      <c r="I32" s="10"/>
      <c r="J32" s="5"/>
    </row>
    <row r="33" spans="4:10" ht="12.75" customHeight="1">
      <c r="D33" s="118"/>
      <c r="E33" s="118"/>
      <c r="F33" s="118"/>
      <c r="G33" s="118"/>
      <c r="H33" s="12"/>
      <c r="I33" s="10"/>
      <c r="J33" s="5"/>
    </row>
    <row r="34" spans="4:10" ht="12.75" customHeight="1">
      <c r="D34" s="118"/>
      <c r="E34" s="118"/>
      <c r="F34" s="118"/>
      <c r="G34" s="118"/>
      <c r="H34" s="12"/>
      <c r="I34" s="10"/>
      <c r="J34" s="5"/>
    </row>
    <row r="35" spans="1:10" ht="15.75" customHeight="1">
      <c r="A35" s="158" t="s">
        <v>31</v>
      </c>
      <c r="B35" s="158"/>
      <c r="C35" s="158"/>
      <c r="D35" s="158"/>
      <c r="E35" s="158"/>
      <c r="F35" s="158"/>
      <c r="G35" s="158"/>
      <c r="H35" s="158"/>
      <c r="I35" s="158"/>
      <c r="J35" s="158"/>
    </row>
    <row r="36" spans="1:10" ht="12.7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</row>
    <row r="37" spans="1:12" ht="15" customHeight="1">
      <c r="A37" s="154" t="s">
        <v>32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7"/>
      <c r="L37" s="17"/>
    </row>
    <row r="38" spans="1:12" ht="1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7"/>
      <c r="L38" s="17"/>
    </row>
    <row r="39" spans="1:12" s="19" customFormat="1" ht="18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8"/>
      <c r="L39" s="18"/>
    </row>
    <row r="40" spans="1:12" s="19" customFormat="1" ht="29.25" customHeight="1">
      <c r="A40" s="150" t="s">
        <v>33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8"/>
      <c r="L40" s="18"/>
    </row>
    <row r="41" spans="1:12" s="19" customFormat="1" ht="29.25" customHeight="1">
      <c r="A41" s="150" t="s">
        <v>34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8"/>
      <c r="L41" s="18"/>
    </row>
    <row r="42" spans="1:12" s="19" customFormat="1" ht="29.25" customHeight="1">
      <c r="A42" s="150" t="s">
        <v>35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8"/>
      <c r="L42" s="18"/>
    </row>
    <row r="43" spans="1:12" ht="20.25" customHeight="1">
      <c r="A43" s="151" t="s">
        <v>257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7"/>
      <c r="L43" s="17"/>
    </row>
    <row r="44" spans="1:12" ht="15.75">
      <c r="A44" s="152" t="s">
        <v>36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7"/>
      <c r="L44" s="17"/>
    </row>
    <row r="45" spans="1:12" ht="33.75" customHeight="1">
      <c r="A45" s="148" t="s">
        <v>258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7"/>
      <c r="L45" s="17"/>
    </row>
    <row r="46" spans="1:12" ht="34.5" customHeight="1">
      <c r="A46" s="148" t="s">
        <v>37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7"/>
      <c r="L46" s="17"/>
    </row>
    <row r="47" spans="1:12" ht="32.25" customHeight="1">
      <c r="A47" s="148" t="s">
        <v>38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7"/>
      <c r="L47" s="17"/>
    </row>
    <row r="48" spans="1:12" ht="18.75" customHeight="1">
      <c r="A48" s="149" t="s">
        <v>259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7"/>
      <c r="L48" s="17"/>
    </row>
    <row r="49" spans="1:12" ht="18" customHeight="1">
      <c r="A49" s="148" t="s">
        <v>260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</row>
    <row r="50" spans="1:10" ht="12.7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</row>
    <row r="51" spans="1:10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</row>
  </sheetData>
  <sheetProtection selectLockedCells="1" selectUnlockedCells="1"/>
  <mergeCells count="39">
    <mergeCell ref="H1:J5"/>
    <mergeCell ref="H8:J8"/>
    <mergeCell ref="H9:J9"/>
    <mergeCell ref="H10:J10"/>
    <mergeCell ref="A20:J20"/>
    <mergeCell ref="D21:G21"/>
    <mergeCell ref="E24:G24"/>
    <mergeCell ref="A25:C25"/>
    <mergeCell ref="D25:G25"/>
    <mergeCell ref="H11:J11"/>
    <mergeCell ref="H12:J12"/>
    <mergeCell ref="A18:J18"/>
    <mergeCell ref="A19:J19"/>
    <mergeCell ref="H13:J13"/>
    <mergeCell ref="A28:C28"/>
    <mergeCell ref="D28:G28"/>
    <mergeCell ref="A29:C29"/>
    <mergeCell ref="D29:G29"/>
    <mergeCell ref="A26:C26"/>
    <mergeCell ref="D26:G26"/>
    <mergeCell ref="A27:C27"/>
    <mergeCell ref="D27:G27"/>
    <mergeCell ref="A36:J36"/>
    <mergeCell ref="A37:J39"/>
    <mergeCell ref="A40:J40"/>
    <mergeCell ref="A41:J41"/>
    <mergeCell ref="A30:C30"/>
    <mergeCell ref="D30:G30"/>
    <mergeCell ref="D31:G31"/>
    <mergeCell ref="A35:J35"/>
    <mergeCell ref="A50:J50"/>
    <mergeCell ref="A46:J46"/>
    <mergeCell ref="A47:J47"/>
    <mergeCell ref="A48:J48"/>
    <mergeCell ref="A49:L49"/>
    <mergeCell ref="A42:J42"/>
    <mergeCell ref="A43:J43"/>
    <mergeCell ref="A44:J44"/>
    <mergeCell ref="A45:J45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G6" sqref="G6:G7"/>
    </sheetView>
  </sheetViews>
  <sheetFormatPr defaultColWidth="8.875" defaultRowHeight="12.75"/>
  <cols>
    <col min="1" max="1" width="38.375" style="22" customWidth="1"/>
    <col min="2" max="2" width="6.75390625" style="22" customWidth="1"/>
    <col min="3" max="3" width="8.00390625" style="22" customWidth="1"/>
    <col min="4" max="4" width="13.75390625" style="22" customWidth="1"/>
    <col min="5" max="6" width="14.375" style="22" customWidth="1"/>
    <col min="7" max="7" width="7.75390625" style="22" customWidth="1"/>
    <col min="8" max="8" width="8.125" style="22" customWidth="1"/>
    <col min="9" max="9" width="12.875" style="22" customWidth="1"/>
    <col min="10" max="10" width="8.00390625" style="22" customWidth="1"/>
    <col min="11" max="16384" width="8.875" style="22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169" t="s">
        <v>248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4.25" customHeight="1">
      <c r="A4" s="132" t="s">
        <v>40</v>
      </c>
      <c r="B4" s="132" t="s">
        <v>170</v>
      </c>
      <c r="C4" s="132" t="s">
        <v>171</v>
      </c>
      <c r="D4" s="170" t="s">
        <v>172</v>
      </c>
      <c r="E4" s="170"/>
      <c r="F4" s="170"/>
      <c r="G4" s="170"/>
      <c r="H4" s="170"/>
      <c r="I4" s="170"/>
      <c r="J4" s="170"/>
    </row>
    <row r="5" spans="1:10" ht="12.75">
      <c r="A5" s="171"/>
      <c r="B5" s="171"/>
      <c r="C5" s="171"/>
      <c r="D5" s="170" t="s">
        <v>173</v>
      </c>
      <c r="E5" s="170"/>
      <c r="F5" s="170"/>
      <c r="G5" s="170"/>
      <c r="H5" s="170"/>
      <c r="I5" s="170"/>
      <c r="J5" s="170"/>
    </row>
    <row r="6" spans="1:10" ht="51" customHeight="1">
      <c r="A6" s="171"/>
      <c r="B6" s="171"/>
      <c r="C6" s="171"/>
      <c r="D6" s="170"/>
      <c r="E6" s="170" t="s">
        <v>174</v>
      </c>
      <c r="F6" s="172" t="s">
        <v>175</v>
      </c>
      <c r="G6" s="170" t="s">
        <v>176</v>
      </c>
      <c r="H6" s="172" t="s">
        <v>177</v>
      </c>
      <c r="I6" s="170" t="s">
        <v>178</v>
      </c>
      <c r="J6" s="170"/>
    </row>
    <row r="7" spans="1:10" ht="27" customHeight="1">
      <c r="A7" s="171"/>
      <c r="B7" s="171"/>
      <c r="C7" s="171"/>
      <c r="D7" s="170"/>
      <c r="E7" s="170"/>
      <c r="F7" s="173"/>
      <c r="G7" s="170"/>
      <c r="H7" s="173"/>
      <c r="I7" s="132" t="s">
        <v>173</v>
      </c>
      <c r="J7" s="132" t="s">
        <v>179</v>
      </c>
    </row>
    <row r="8" spans="1:10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</row>
    <row r="9" spans="1:10" ht="28.5">
      <c r="A9" s="134" t="s">
        <v>180</v>
      </c>
      <c r="B9" s="133">
        <v>100</v>
      </c>
      <c r="C9" s="133" t="s">
        <v>88</v>
      </c>
      <c r="D9" s="135">
        <f>D12+D15</f>
        <v>20649300</v>
      </c>
      <c r="E9" s="135">
        <f>E12</f>
        <v>19382500</v>
      </c>
      <c r="F9" s="135">
        <f>F15</f>
        <v>1266800</v>
      </c>
      <c r="G9" s="133"/>
      <c r="H9" s="133"/>
      <c r="I9" s="133"/>
      <c r="J9" s="133"/>
    </row>
    <row r="10" spans="1:10" ht="15">
      <c r="A10" s="136" t="s">
        <v>181</v>
      </c>
      <c r="B10" s="133">
        <v>110</v>
      </c>
      <c r="C10" s="133"/>
      <c r="D10" s="133"/>
      <c r="E10" s="133" t="s">
        <v>88</v>
      </c>
      <c r="F10" s="133" t="s">
        <v>88</v>
      </c>
      <c r="G10" s="133" t="s">
        <v>88</v>
      </c>
      <c r="H10" s="133" t="s">
        <v>88</v>
      </c>
      <c r="I10" s="133"/>
      <c r="J10" s="133" t="s">
        <v>88</v>
      </c>
    </row>
    <row r="11" spans="1:10" ht="15">
      <c r="A11" s="136"/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5">
      <c r="A12" s="136" t="s">
        <v>182</v>
      </c>
      <c r="B12" s="133">
        <v>120</v>
      </c>
      <c r="C12" s="133"/>
      <c r="D12" s="135">
        <f>E12</f>
        <v>19382500</v>
      </c>
      <c r="E12" s="135">
        <f>E19</f>
        <v>19382500</v>
      </c>
      <c r="F12" s="133" t="s">
        <v>88</v>
      </c>
      <c r="G12" s="133" t="s">
        <v>88</v>
      </c>
      <c r="H12" s="133"/>
      <c r="I12" s="133"/>
      <c r="J12" s="133"/>
    </row>
    <row r="13" spans="1:10" ht="26.25" customHeight="1">
      <c r="A13" s="136" t="s">
        <v>183</v>
      </c>
      <c r="B13" s="133">
        <v>130</v>
      </c>
      <c r="C13" s="133"/>
      <c r="D13" s="133"/>
      <c r="E13" s="133" t="s">
        <v>88</v>
      </c>
      <c r="F13" s="133" t="s">
        <v>88</v>
      </c>
      <c r="G13" s="133" t="s">
        <v>88</v>
      </c>
      <c r="H13" s="133" t="s">
        <v>88</v>
      </c>
      <c r="I13" s="133"/>
      <c r="J13" s="133" t="s">
        <v>88</v>
      </c>
    </row>
    <row r="14" spans="1:10" ht="58.5" customHeight="1">
      <c r="A14" s="136" t="s">
        <v>184</v>
      </c>
      <c r="B14" s="133">
        <v>140</v>
      </c>
      <c r="C14" s="133"/>
      <c r="D14" s="133"/>
      <c r="E14" s="133" t="s">
        <v>88</v>
      </c>
      <c r="F14" s="133" t="s">
        <v>88</v>
      </c>
      <c r="G14" s="133" t="s">
        <v>88</v>
      </c>
      <c r="H14" s="133" t="s">
        <v>88</v>
      </c>
      <c r="I14" s="133"/>
      <c r="J14" s="133" t="s">
        <v>88</v>
      </c>
    </row>
    <row r="15" spans="1:10" ht="30.75" customHeight="1">
      <c r="A15" s="136" t="s">
        <v>185</v>
      </c>
      <c r="B15" s="133">
        <v>150</v>
      </c>
      <c r="C15" s="133"/>
      <c r="D15" s="135">
        <f>F15</f>
        <v>1266800</v>
      </c>
      <c r="E15" s="133" t="s">
        <v>88</v>
      </c>
      <c r="F15" s="135">
        <f>F19</f>
        <v>1266800</v>
      </c>
      <c r="G15" s="133"/>
      <c r="H15" s="133" t="s">
        <v>88</v>
      </c>
      <c r="I15" s="133" t="s">
        <v>88</v>
      </c>
      <c r="J15" s="133" t="s">
        <v>88</v>
      </c>
    </row>
    <row r="16" spans="1:10" ht="15" customHeight="1">
      <c r="A16" s="136" t="s">
        <v>186</v>
      </c>
      <c r="B16" s="133">
        <v>160</v>
      </c>
      <c r="C16" s="133"/>
      <c r="D16" s="133"/>
      <c r="E16" s="133" t="s">
        <v>88</v>
      </c>
      <c r="F16" s="133" t="s">
        <v>88</v>
      </c>
      <c r="G16" s="133" t="s">
        <v>88</v>
      </c>
      <c r="H16" s="133" t="s">
        <v>88</v>
      </c>
      <c r="I16" s="133"/>
      <c r="J16" s="133" t="s">
        <v>88</v>
      </c>
    </row>
    <row r="17" spans="1:10" ht="16.5" customHeight="1">
      <c r="A17" s="136" t="s">
        <v>187</v>
      </c>
      <c r="B17" s="133">
        <v>180</v>
      </c>
      <c r="C17" s="133" t="s">
        <v>88</v>
      </c>
      <c r="D17" s="133"/>
      <c r="E17" s="133" t="s">
        <v>88</v>
      </c>
      <c r="F17" s="133" t="s">
        <v>88</v>
      </c>
      <c r="G17" s="133" t="s">
        <v>88</v>
      </c>
      <c r="H17" s="133" t="s">
        <v>88</v>
      </c>
      <c r="I17" s="133"/>
      <c r="J17" s="133" t="s">
        <v>88</v>
      </c>
    </row>
    <row r="18" spans="1:10" ht="9" customHeight="1">
      <c r="A18" s="136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27" customHeight="1">
      <c r="A19" s="134" t="s">
        <v>188</v>
      </c>
      <c r="B19" s="133">
        <v>200</v>
      </c>
      <c r="C19" s="133" t="s">
        <v>88</v>
      </c>
      <c r="D19" s="135">
        <f>E19+F19</f>
        <v>20649300</v>
      </c>
      <c r="E19" s="135">
        <f>E20+E30</f>
        <v>19382500</v>
      </c>
      <c r="F19" s="135">
        <f>F20+F23+F30</f>
        <v>1266800</v>
      </c>
      <c r="G19" s="135"/>
      <c r="H19" s="135"/>
      <c r="I19" s="135"/>
      <c r="J19" s="135"/>
    </row>
    <row r="20" spans="1:10" ht="21" customHeight="1">
      <c r="A20" s="136" t="s">
        <v>189</v>
      </c>
      <c r="B20" s="133">
        <v>210</v>
      </c>
      <c r="C20" s="133" t="s">
        <v>205</v>
      </c>
      <c r="D20" s="135">
        <f>E20+F20</f>
        <v>18870900</v>
      </c>
      <c r="E20" s="135">
        <v>18870900</v>
      </c>
      <c r="F20" s="135"/>
      <c r="G20" s="135"/>
      <c r="H20" s="135"/>
      <c r="I20" s="135"/>
      <c r="J20" s="135"/>
    </row>
    <row r="21" spans="1:10" ht="30">
      <c r="A21" s="136" t="s">
        <v>190</v>
      </c>
      <c r="B21" s="133"/>
      <c r="C21" s="133" t="s">
        <v>206</v>
      </c>
      <c r="D21" s="135">
        <f>E21+F21</f>
        <v>18870900</v>
      </c>
      <c r="E21" s="135">
        <v>18870900</v>
      </c>
      <c r="F21" s="135"/>
      <c r="G21" s="135"/>
      <c r="H21" s="135"/>
      <c r="I21" s="135"/>
      <c r="J21" s="135"/>
    </row>
    <row r="22" spans="1:10" ht="15">
      <c r="A22" s="136"/>
      <c r="B22" s="133"/>
      <c r="C22" s="137"/>
      <c r="D22" s="135"/>
      <c r="E22" s="135"/>
      <c r="F22" s="135"/>
      <c r="G22" s="135"/>
      <c r="H22" s="135"/>
      <c r="I22" s="135"/>
      <c r="J22" s="135"/>
    </row>
    <row r="23" spans="1:10" ht="30">
      <c r="A23" s="136" t="s">
        <v>191</v>
      </c>
      <c r="B23" s="133">
        <v>220</v>
      </c>
      <c r="C23" s="133" t="s">
        <v>207</v>
      </c>
      <c r="D23" s="135">
        <f>E23+F23</f>
        <v>1248100</v>
      </c>
      <c r="E23" s="135"/>
      <c r="F23" s="135">
        <v>1248100</v>
      </c>
      <c r="G23" s="135"/>
      <c r="H23" s="135"/>
      <c r="I23" s="135"/>
      <c r="J23" s="135"/>
    </row>
    <row r="24" spans="1:10" ht="15">
      <c r="A24" s="136" t="s">
        <v>192</v>
      </c>
      <c r="B24" s="133"/>
      <c r="C24" s="137"/>
      <c r="D24" s="135"/>
      <c r="E24" s="135"/>
      <c r="F24" s="135"/>
      <c r="G24" s="135"/>
      <c r="H24" s="135"/>
      <c r="I24" s="135"/>
      <c r="J24" s="135"/>
    </row>
    <row r="25" spans="1:10" ht="30">
      <c r="A25" s="136" t="s">
        <v>193</v>
      </c>
      <c r="B25" s="133">
        <v>230</v>
      </c>
      <c r="C25" s="133" t="s">
        <v>208</v>
      </c>
      <c r="D25" s="135"/>
      <c r="E25" s="135"/>
      <c r="F25" s="135"/>
      <c r="G25" s="135"/>
      <c r="H25" s="135"/>
      <c r="I25" s="135"/>
      <c r="J25" s="135"/>
    </row>
    <row r="26" spans="1:10" ht="15">
      <c r="A26" s="136" t="s">
        <v>192</v>
      </c>
      <c r="B26" s="133"/>
      <c r="C26" s="137"/>
      <c r="D26" s="135"/>
      <c r="E26" s="135"/>
      <c r="F26" s="135"/>
      <c r="G26" s="135"/>
      <c r="H26" s="135"/>
      <c r="I26" s="135"/>
      <c r="J26" s="135"/>
    </row>
    <row r="27" spans="1:10" ht="15.75" customHeight="1">
      <c r="A27" s="136" t="s">
        <v>194</v>
      </c>
      <c r="B27" s="133">
        <v>240</v>
      </c>
      <c r="C27" s="137"/>
      <c r="D27" s="135"/>
      <c r="E27" s="135"/>
      <c r="F27" s="135"/>
      <c r="G27" s="135"/>
      <c r="H27" s="135"/>
      <c r="I27" s="135"/>
      <c r="J27" s="135"/>
    </row>
    <row r="28" spans="1:10" ht="9.75" customHeight="1">
      <c r="A28" s="136"/>
      <c r="B28" s="133"/>
      <c r="C28" s="137"/>
      <c r="D28" s="135"/>
      <c r="E28" s="135"/>
      <c r="F28" s="135"/>
      <c r="G28" s="135"/>
      <c r="H28" s="135"/>
      <c r="I28" s="135"/>
      <c r="J28" s="135"/>
    </row>
    <row r="29" spans="1:10" ht="30">
      <c r="A29" s="136" t="s">
        <v>195</v>
      </c>
      <c r="B29" s="133">
        <v>250</v>
      </c>
      <c r="C29" s="137"/>
      <c r="D29" s="135"/>
      <c r="E29" s="135"/>
      <c r="F29" s="135"/>
      <c r="G29" s="135"/>
      <c r="H29" s="135"/>
      <c r="I29" s="135"/>
      <c r="J29" s="135"/>
    </row>
    <row r="30" spans="1:10" ht="30">
      <c r="A30" s="136" t="s">
        <v>196</v>
      </c>
      <c r="B30" s="133">
        <v>260</v>
      </c>
      <c r="C30" s="133">
        <v>244</v>
      </c>
      <c r="D30" s="135">
        <f>E30+F30</f>
        <v>530300</v>
      </c>
      <c r="E30" s="135">
        <v>511600</v>
      </c>
      <c r="F30" s="135">
        <v>18700</v>
      </c>
      <c r="G30" s="135"/>
      <c r="H30" s="135"/>
      <c r="I30" s="135"/>
      <c r="J30" s="135"/>
    </row>
    <row r="31" spans="1:10" ht="9" customHeight="1">
      <c r="A31" s="136"/>
      <c r="B31" s="133"/>
      <c r="C31" s="133"/>
      <c r="D31" s="135"/>
      <c r="E31" s="135"/>
      <c r="F31" s="135"/>
      <c r="G31" s="135"/>
      <c r="H31" s="135"/>
      <c r="I31" s="135"/>
      <c r="J31" s="135"/>
    </row>
    <row r="32" spans="1:10" ht="9" customHeight="1">
      <c r="A32" s="136"/>
      <c r="B32" s="133"/>
      <c r="C32" s="133"/>
      <c r="D32" s="135"/>
      <c r="E32" s="135"/>
      <c r="F32" s="135"/>
      <c r="G32" s="135"/>
      <c r="H32" s="135"/>
      <c r="I32" s="135"/>
      <c r="J32" s="135"/>
    </row>
    <row r="33" spans="1:10" ht="28.5">
      <c r="A33" s="134" t="s">
        <v>197</v>
      </c>
      <c r="B33" s="133">
        <v>300</v>
      </c>
      <c r="C33" s="133" t="s">
        <v>88</v>
      </c>
      <c r="D33" s="135"/>
      <c r="E33" s="135"/>
      <c r="F33" s="135"/>
      <c r="G33" s="135"/>
      <c r="H33" s="135"/>
      <c r="I33" s="135"/>
      <c r="J33" s="135"/>
    </row>
    <row r="34" spans="1:10" ht="15" customHeight="1">
      <c r="A34" s="136" t="s">
        <v>198</v>
      </c>
      <c r="B34" s="133">
        <v>310</v>
      </c>
      <c r="C34" s="133"/>
      <c r="D34" s="135"/>
      <c r="E34" s="135"/>
      <c r="F34" s="135"/>
      <c r="G34" s="135"/>
      <c r="H34" s="135"/>
      <c r="I34" s="135"/>
      <c r="J34" s="135"/>
    </row>
    <row r="35" spans="1:10" ht="15" customHeight="1">
      <c r="A35" s="136" t="s">
        <v>199</v>
      </c>
      <c r="B35" s="133">
        <v>320</v>
      </c>
      <c r="C35" s="133"/>
      <c r="D35" s="135"/>
      <c r="E35" s="135"/>
      <c r="F35" s="135"/>
      <c r="G35" s="135"/>
      <c r="H35" s="135"/>
      <c r="I35" s="135"/>
      <c r="J35" s="135"/>
    </row>
    <row r="36" spans="1:10" ht="15" customHeight="1">
      <c r="A36" s="136" t="s">
        <v>200</v>
      </c>
      <c r="B36" s="133">
        <v>400</v>
      </c>
      <c r="C36" s="133"/>
      <c r="D36" s="135"/>
      <c r="E36" s="135"/>
      <c r="F36" s="135"/>
      <c r="G36" s="135"/>
      <c r="H36" s="135"/>
      <c r="I36" s="135"/>
      <c r="J36" s="135"/>
    </row>
    <row r="37" spans="1:10" ht="15" customHeight="1">
      <c r="A37" s="136" t="s">
        <v>201</v>
      </c>
      <c r="B37" s="133">
        <v>410</v>
      </c>
      <c r="C37" s="133"/>
      <c r="D37" s="135"/>
      <c r="E37" s="135"/>
      <c r="F37" s="135"/>
      <c r="G37" s="135"/>
      <c r="H37" s="135"/>
      <c r="I37" s="135"/>
      <c r="J37" s="135"/>
    </row>
    <row r="38" spans="1:10" ht="15" customHeight="1">
      <c r="A38" s="136" t="s">
        <v>202</v>
      </c>
      <c r="B38" s="133">
        <v>420</v>
      </c>
      <c r="C38" s="133"/>
      <c r="D38" s="135"/>
      <c r="E38" s="135"/>
      <c r="F38" s="135"/>
      <c r="G38" s="135"/>
      <c r="H38" s="135"/>
      <c r="I38" s="135"/>
      <c r="J38" s="135"/>
    </row>
    <row r="39" spans="1:10" ht="15" customHeight="1">
      <c r="A39" s="136" t="s">
        <v>203</v>
      </c>
      <c r="B39" s="133">
        <v>500</v>
      </c>
      <c r="C39" s="133" t="s">
        <v>88</v>
      </c>
      <c r="D39" s="135">
        <f>E39</f>
        <v>0</v>
      </c>
      <c r="E39" s="135">
        <v>0</v>
      </c>
      <c r="F39" s="135"/>
      <c r="G39" s="135"/>
      <c r="H39" s="135"/>
      <c r="I39" s="135"/>
      <c r="J39" s="135"/>
    </row>
    <row r="40" spans="1:10" ht="15" customHeight="1">
      <c r="A40" s="136" t="s">
        <v>204</v>
      </c>
      <c r="B40" s="133">
        <v>600</v>
      </c>
      <c r="C40" s="133" t="s">
        <v>88</v>
      </c>
      <c r="D40" s="135"/>
      <c r="E40" s="135"/>
      <c r="F40" s="135"/>
      <c r="G40" s="135"/>
      <c r="H40" s="135"/>
      <c r="I40" s="135"/>
      <c r="J40" s="135"/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2">
    <mergeCell ref="E5:J5"/>
    <mergeCell ref="E6:E7"/>
    <mergeCell ref="F6:F7"/>
    <mergeCell ref="G6:G7"/>
    <mergeCell ref="H6:H7"/>
    <mergeCell ref="I6:J6"/>
    <mergeCell ref="A2:J2"/>
    <mergeCell ref="D4:J4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E13" sqref="E13"/>
    </sheetView>
  </sheetViews>
  <sheetFormatPr defaultColWidth="8.875" defaultRowHeight="12.75"/>
  <cols>
    <col min="1" max="1" width="38.375" style="22" customWidth="1"/>
    <col min="2" max="2" width="6.75390625" style="22" customWidth="1"/>
    <col min="3" max="3" width="8.00390625" style="22" customWidth="1"/>
    <col min="4" max="4" width="13.75390625" style="22" customWidth="1"/>
    <col min="5" max="6" width="14.375" style="22" customWidth="1"/>
    <col min="7" max="7" width="7.75390625" style="22" customWidth="1"/>
    <col min="8" max="8" width="8.125" style="22" customWidth="1"/>
    <col min="9" max="9" width="12.875" style="22" customWidth="1"/>
    <col min="10" max="10" width="8.00390625" style="22" customWidth="1"/>
    <col min="11" max="16384" width="8.875" style="22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169" t="s">
        <v>252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4.25" customHeight="1">
      <c r="A4" s="132" t="s">
        <v>40</v>
      </c>
      <c r="B4" s="132" t="s">
        <v>170</v>
      </c>
      <c r="C4" s="132" t="s">
        <v>171</v>
      </c>
      <c r="D4" s="170" t="s">
        <v>172</v>
      </c>
      <c r="E4" s="170"/>
      <c r="F4" s="170"/>
      <c r="G4" s="170"/>
      <c r="H4" s="170"/>
      <c r="I4" s="170"/>
      <c r="J4" s="170"/>
    </row>
    <row r="5" spans="1:10" ht="12.75">
      <c r="A5" s="171"/>
      <c r="B5" s="171"/>
      <c r="C5" s="171"/>
      <c r="D5" s="170" t="s">
        <v>173</v>
      </c>
      <c r="E5" s="170"/>
      <c r="F5" s="170"/>
      <c r="G5" s="170"/>
      <c r="H5" s="170"/>
      <c r="I5" s="170"/>
      <c r="J5" s="170"/>
    </row>
    <row r="6" spans="1:10" ht="51" customHeight="1">
      <c r="A6" s="171"/>
      <c r="B6" s="171"/>
      <c r="C6" s="171"/>
      <c r="D6" s="170"/>
      <c r="E6" s="170" t="s">
        <v>174</v>
      </c>
      <c r="F6" s="172" t="s">
        <v>175</v>
      </c>
      <c r="G6" s="170" t="s">
        <v>176</v>
      </c>
      <c r="H6" s="172" t="s">
        <v>177</v>
      </c>
      <c r="I6" s="170" t="s">
        <v>178</v>
      </c>
      <c r="J6" s="170"/>
    </row>
    <row r="7" spans="1:10" ht="27" customHeight="1">
      <c r="A7" s="171"/>
      <c r="B7" s="171"/>
      <c r="C7" s="171"/>
      <c r="D7" s="170"/>
      <c r="E7" s="170"/>
      <c r="F7" s="173"/>
      <c r="G7" s="170"/>
      <c r="H7" s="173"/>
      <c r="I7" s="132" t="s">
        <v>173</v>
      </c>
      <c r="J7" s="132" t="s">
        <v>179</v>
      </c>
    </row>
    <row r="8" spans="1:10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</row>
    <row r="9" spans="1:10" ht="28.5">
      <c r="A9" s="134" t="s">
        <v>180</v>
      </c>
      <c r="B9" s="133">
        <v>100</v>
      </c>
      <c r="C9" s="133" t="s">
        <v>88</v>
      </c>
      <c r="D9" s="135">
        <f>D12+D15</f>
        <v>20649300</v>
      </c>
      <c r="E9" s="135">
        <f>E12</f>
        <v>19382500</v>
      </c>
      <c r="F9" s="135">
        <f>F15</f>
        <v>1266800</v>
      </c>
      <c r="G9" s="133"/>
      <c r="H9" s="133"/>
      <c r="I9" s="133"/>
      <c r="J9" s="133"/>
    </row>
    <row r="10" spans="1:10" ht="15">
      <c r="A10" s="136" t="s">
        <v>181</v>
      </c>
      <c r="B10" s="133">
        <v>110</v>
      </c>
      <c r="C10" s="133"/>
      <c r="D10" s="133"/>
      <c r="E10" s="133" t="s">
        <v>88</v>
      </c>
      <c r="F10" s="133" t="s">
        <v>88</v>
      </c>
      <c r="G10" s="133" t="s">
        <v>88</v>
      </c>
      <c r="H10" s="133" t="s">
        <v>88</v>
      </c>
      <c r="I10" s="133"/>
      <c r="J10" s="133" t="s">
        <v>88</v>
      </c>
    </row>
    <row r="11" spans="1:10" ht="15">
      <c r="A11" s="136"/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5">
      <c r="A12" s="136" t="s">
        <v>182</v>
      </c>
      <c r="B12" s="133">
        <v>120</v>
      </c>
      <c r="C12" s="133"/>
      <c r="D12" s="135">
        <f>E12</f>
        <v>19382500</v>
      </c>
      <c r="E12" s="135">
        <f>E19</f>
        <v>19382500</v>
      </c>
      <c r="F12" s="133" t="s">
        <v>88</v>
      </c>
      <c r="G12" s="133" t="s">
        <v>88</v>
      </c>
      <c r="H12" s="133"/>
      <c r="I12" s="133"/>
      <c r="J12" s="133"/>
    </row>
    <row r="13" spans="1:10" ht="26.25" customHeight="1">
      <c r="A13" s="136" t="s">
        <v>183</v>
      </c>
      <c r="B13" s="133">
        <v>130</v>
      </c>
      <c r="C13" s="133"/>
      <c r="D13" s="133"/>
      <c r="E13" s="133" t="s">
        <v>88</v>
      </c>
      <c r="F13" s="133" t="s">
        <v>88</v>
      </c>
      <c r="G13" s="133" t="s">
        <v>88</v>
      </c>
      <c r="H13" s="133" t="s">
        <v>88</v>
      </c>
      <c r="I13" s="133"/>
      <c r="J13" s="133" t="s">
        <v>88</v>
      </c>
    </row>
    <row r="14" spans="1:10" ht="58.5" customHeight="1">
      <c r="A14" s="136" t="s">
        <v>184</v>
      </c>
      <c r="B14" s="133">
        <v>140</v>
      </c>
      <c r="C14" s="133"/>
      <c r="D14" s="133"/>
      <c r="E14" s="133" t="s">
        <v>88</v>
      </c>
      <c r="F14" s="133" t="s">
        <v>88</v>
      </c>
      <c r="G14" s="133" t="s">
        <v>88</v>
      </c>
      <c r="H14" s="133" t="s">
        <v>88</v>
      </c>
      <c r="I14" s="133"/>
      <c r="J14" s="133" t="s">
        <v>88</v>
      </c>
    </row>
    <row r="15" spans="1:10" ht="30.75" customHeight="1">
      <c r="A15" s="136" t="s">
        <v>185</v>
      </c>
      <c r="B15" s="133">
        <v>150</v>
      </c>
      <c r="C15" s="133"/>
      <c r="D15" s="135">
        <f>F15</f>
        <v>1266800</v>
      </c>
      <c r="E15" s="133" t="s">
        <v>88</v>
      </c>
      <c r="F15" s="135">
        <f>F19</f>
        <v>1266800</v>
      </c>
      <c r="G15" s="133"/>
      <c r="H15" s="133" t="s">
        <v>88</v>
      </c>
      <c r="I15" s="133" t="s">
        <v>88</v>
      </c>
      <c r="J15" s="133" t="s">
        <v>88</v>
      </c>
    </row>
    <row r="16" spans="1:10" ht="15" customHeight="1">
      <c r="A16" s="136" t="s">
        <v>186</v>
      </c>
      <c r="B16" s="133">
        <v>160</v>
      </c>
      <c r="C16" s="133"/>
      <c r="D16" s="133"/>
      <c r="E16" s="133" t="s">
        <v>88</v>
      </c>
      <c r="F16" s="133" t="s">
        <v>88</v>
      </c>
      <c r="G16" s="133" t="s">
        <v>88</v>
      </c>
      <c r="H16" s="133" t="s">
        <v>88</v>
      </c>
      <c r="I16" s="133"/>
      <c r="J16" s="133" t="s">
        <v>88</v>
      </c>
    </row>
    <row r="17" spans="1:10" ht="16.5" customHeight="1">
      <c r="A17" s="136" t="s">
        <v>187</v>
      </c>
      <c r="B17" s="133">
        <v>180</v>
      </c>
      <c r="C17" s="133" t="s">
        <v>88</v>
      </c>
      <c r="D17" s="133"/>
      <c r="E17" s="133" t="s">
        <v>88</v>
      </c>
      <c r="F17" s="133" t="s">
        <v>88</v>
      </c>
      <c r="G17" s="133" t="s">
        <v>88</v>
      </c>
      <c r="H17" s="133" t="s">
        <v>88</v>
      </c>
      <c r="I17" s="133"/>
      <c r="J17" s="133" t="s">
        <v>88</v>
      </c>
    </row>
    <row r="18" spans="1:10" ht="9" customHeight="1">
      <c r="A18" s="136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27" customHeight="1">
      <c r="A19" s="134" t="s">
        <v>188</v>
      </c>
      <c r="B19" s="133">
        <v>200</v>
      </c>
      <c r="C19" s="133" t="s">
        <v>88</v>
      </c>
      <c r="D19" s="135">
        <f>E19+F19</f>
        <v>20649300</v>
      </c>
      <c r="E19" s="135">
        <f>E20+E30</f>
        <v>19382500</v>
      </c>
      <c r="F19" s="135">
        <f>F20+F23+F30</f>
        <v>1266800</v>
      </c>
      <c r="G19" s="135"/>
      <c r="H19" s="135"/>
      <c r="I19" s="135"/>
      <c r="J19" s="135"/>
    </row>
    <row r="20" spans="1:10" ht="21" customHeight="1">
      <c r="A20" s="136" t="s">
        <v>189</v>
      </c>
      <c r="B20" s="133">
        <v>210</v>
      </c>
      <c r="C20" s="133" t="s">
        <v>205</v>
      </c>
      <c r="D20" s="135">
        <f>E20+F20</f>
        <v>18870900</v>
      </c>
      <c r="E20" s="135">
        <v>18870900</v>
      </c>
      <c r="F20" s="135"/>
      <c r="G20" s="135"/>
      <c r="H20" s="135"/>
      <c r="I20" s="135"/>
      <c r="J20" s="135"/>
    </row>
    <row r="21" spans="1:10" ht="30">
      <c r="A21" s="136" t="s">
        <v>190</v>
      </c>
      <c r="B21" s="133"/>
      <c r="C21" s="133" t="s">
        <v>206</v>
      </c>
      <c r="D21" s="135">
        <f>E21+F21</f>
        <v>18870900</v>
      </c>
      <c r="E21" s="135">
        <v>18870900</v>
      </c>
      <c r="F21" s="135"/>
      <c r="G21" s="135"/>
      <c r="H21" s="135"/>
      <c r="I21" s="135"/>
      <c r="J21" s="135"/>
    </row>
    <row r="22" spans="1:10" ht="15">
      <c r="A22" s="136"/>
      <c r="B22" s="133"/>
      <c r="C22" s="137"/>
      <c r="D22" s="135"/>
      <c r="E22" s="135"/>
      <c r="F22" s="135"/>
      <c r="G22" s="135"/>
      <c r="H22" s="135"/>
      <c r="I22" s="135"/>
      <c r="J22" s="135"/>
    </row>
    <row r="23" spans="1:10" ht="30">
      <c r="A23" s="136" t="s">
        <v>191</v>
      </c>
      <c r="B23" s="133">
        <v>220</v>
      </c>
      <c r="C23" s="133" t="s">
        <v>207</v>
      </c>
      <c r="D23" s="135">
        <f>E23+F23</f>
        <v>1248100</v>
      </c>
      <c r="E23" s="135"/>
      <c r="F23" s="135">
        <v>1248100</v>
      </c>
      <c r="G23" s="135"/>
      <c r="H23" s="135"/>
      <c r="I23" s="135"/>
      <c r="J23" s="135"/>
    </row>
    <row r="24" spans="1:10" ht="15">
      <c r="A24" s="136" t="s">
        <v>192</v>
      </c>
      <c r="B24" s="133"/>
      <c r="C24" s="137"/>
      <c r="D24" s="135"/>
      <c r="E24" s="135"/>
      <c r="F24" s="135"/>
      <c r="G24" s="135"/>
      <c r="H24" s="135"/>
      <c r="I24" s="135"/>
      <c r="J24" s="135"/>
    </row>
    <row r="25" spans="1:10" ht="30">
      <c r="A25" s="136" t="s">
        <v>193</v>
      </c>
      <c r="B25" s="133">
        <v>230</v>
      </c>
      <c r="C25" s="133" t="s">
        <v>208</v>
      </c>
      <c r="D25" s="135"/>
      <c r="E25" s="135"/>
      <c r="F25" s="135"/>
      <c r="G25" s="135"/>
      <c r="H25" s="135"/>
      <c r="I25" s="135"/>
      <c r="J25" s="135"/>
    </row>
    <row r="26" spans="1:10" ht="15">
      <c r="A26" s="136" t="s">
        <v>192</v>
      </c>
      <c r="B26" s="133"/>
      <c r="C26" s="137"/>
      <c r="D26" s="135"/>
      <c r="E26" s="135"/>
      <c r="F26" s="135"/>
      <c r="G26" s="135"/>
      <c r="H26" s="135"/>
      <c r="I26" s="135"/>
      <c r="J26" s="135"/>
    </row>
    <row r="27" spans="1:10" ht="15.75" customHeight="1">
      <c r="A27" s="136" t="s">
        <v>194</v>
      </c>
      <c r="B27" s="133">
        <v>240</v>
      </c>
      <c r="C27" s="137"/>
      <c r="D27" s="135"/>
      <c r="E27" s="135"/>
      <c r="F27" s="135"/>
      <c r="G27" s="135"/>
      <c r="H27" s="135"/>
      <c r="I27" s="135"/>
      <c r="J27" s="135"/>
    </row>
    <row r="28" spans="1:10" ht="9.75" customHeight="1">
      <c r="A28" s="136"/>
      <c r="B28" s="133"/>
      <c r="C28" s="137"/>
      <c r="D28" s="135"/>
      <c r="E28" s="135"/>
      <c r="F28" s="135"/>
      <c r="G28" s="135"/>
      <c r="H28" s="135"/>
      <c r="I28" s="135"/>
      <c r="J28" s="135"/>
    </row>
    <row r="29" spans="1:10" ht="30">
      <c r="A29" s="136" t="s">
        <v>195</v>
      </c>
      <c r="B29" s="133">
        <v>250</v>
      </c>
      <c r="C29" s="137"/>
      <c r="D29" s="135"/>
      <c r="E29" s="135"/>
      <c r="F29" s="135"/>
      <c r="G29" s="135"/>
      <c r="H29" s="135"/>
      <c r="I29" s="135"/>
      <c r="J29" s="135"/>
    </row>
    <row r="30" spans="1:10" ht="30">
      <c r="A30" s="136" t="s">
        <v>196</v>
      </c>
      <c r="B30" s="133">
        <v>260</v>
      </c>
      <c r="C30" s="133">
        <v>244</v>
      </c>
      <c r="D30" s="135">
        <f>E30+F30</f>
        <v>530300</v>
      </c>
      <c r="E30" s="135">
        <v>511600</v>
      </c>
      <c r="F30" s="135">
        <v>18700</v>
      </c>
      <c r="G30" s="135"/>
      <c r="H30" s="135"/>
      <c r="I30" s="135"/>
      <c r="J30" s="135"/>
    </row>
    <row r="31" spans="1:10" ht="9" customHeight="1">
      <c r="A31" s="136"/>
      <c r="B31" s="133"/>
      <c r="C31" s="133"/>
      <c r="D31" s="135"/>
      <c r="E31" s="135"/>
      <c r="F31" s="135"/>
      <c r="G31" s="135"/>
      <c r="H31" s="135"/>
      <c r="I31" s="135"/>
      <c r="J31" s="135"/>
    </row>
    <row r="32" spans="1:10" ht="9" customHeight="1">
      <c r="A32" s="136"/>
      <c r="B32" s="133"/>
      <c r="C32" s="133"/>
      <c r="D32" s="135"/>
      <c r="E32" s="135"/>
      <c r="F32" s="135"/>
      <c r="G32" s="135"/>
      <c r="H32" s="135"/>
      <c r="I32" s="135"/>
      <c r="J32" s="135"/>
    </row>
    <row r="33" spans="1:10" ht="28.5">
      <c r="A33" s="134" t="s">
        <v>197</v>
      </c>
      <c r="B33" s="133">
        <v>300</v>
      </c>
      <c r="C33" s="133" t="s">
        <v>88</v>
      </c>
      <c r="D33" s="135"/>
      <c r="E33" s="135"/>
      <c r="F33" s="135"/>
      <c r="G33" s="135"/>
      <c r="H33" s="135"/>
      <c r="I33" s="135"/>
      <c r="J33" s="135"/>
    </row>
    <row r="34" spans="1:10" ht="15" customHeight="1">
      <c r="A34" s="136" t="s">
        <v>198</v>
      </c>
      <c r="B34" s="133">
        <v>310</v>
      </c>
      <c r="C34" s="133"/>
      <c r="D34" s="135"/>
      <c r="E34" s="135"/>
      <c r="F34" s="135"/>
      <c r="G34" s="135"/>
      <c r="H34" s="135"/>
      <c r="I34" s="135"/>
      <c r="J34" s="135"/>
    </row>
    <row r="35" spans="1:10" ht="15" customHeight="1">
      <c r="A35" s="136" t="s">
        <v>199</v>
      </c>
      <c r="B35" s="133">
        <v>320</v>
      </c>
      <c r="C35" s="133"/>
      <c r="D35" s="135"/>
      <c r="E35" s="135"/>
      <c r="F35" s="135"/>
      <c r="G35" s="135"/>
      <c r="H35" s="135"/>
      <c r="I35" s="135"/>
      <c r="J35" s="135"/>
    </row>
    <row r="36" spans="1:10" ht="15" customHeight="1">
      <c r="A36" s="136" t="s">
        <v>200</v>
      </c>
      <c r="B36" s="133">
        <v>400</v>
      </c>
      <c r="C36" s="133"/>
      <c r="D36" s="135"/>
      <c r="E36" s="135"/>
      <c r="F36" s="135"/>
      <c r="G36" s="135"/>
      <c r="H36" s="135"/>
      <c r="I36" s="135"/>
      <c r="J36" s="135"/>
    </row>
    <row r="37" spans="1:10" ht="15" customHeight="1">
      <c r="A37" s="136" t="s">
        <v>201</v>
      </c>
      <c r="B37" s="133">
        <v>410</v>
      </c>
      <c r="C37" s="133"/>
      <c r="D37" s="135"/>
      <c r="E37" s="135"/>
      <c r="F37" s="135"/>
      <c r="G37" s="135"/>
      <c r="H37" s="135"/>
      <c r="I37" s="135"/>
      <c r="J37" s="135"/>
    </row>
    <row r="38" spans="1:10" ht="15" customHeight="1">
      <c r="A38" s="136" t="s">
        <v>202</v>
      </c>
      <c r="B38" s="133">
        <v>420</v>
      </c>
      <c r="C38" s="133"/>
      <c r="D38" s="135"/>
      <c r="E38" s="135"/>
      <c r="F38" s="135"/>
      <c r="G38" s="135"/>
      <c r="H38" s="135"/>
      <c r="I38" s="135"/>
      <c r="J38" s="135"/>
    </row>
    <row r="39" spans="1:10" ht="15" customHeight="1">
      <c r="A39" s="136" t="s">
        <v>203</v>
      </c>
      <c r="B39" s="133">
        <v>500</v>
      </c>
      <c r="C39" s="133" t="s">
        <v>88</v>
      </c>
      <c r="D39" s="135">
        <f>E39</f>
        <v>0</v>
      </c>
      <c r="E39" s="135">
        <v>0</v>
      </c>
      <c r="F39" s="135"/>
      <c r="G39" s="135"/>
      <c r="H39" s="135"/>
      <c r="I39" s="135"/>
      <c r="J39" s="135"/>
    </row>
    <row r="40" spans="1:10" ht="15" customHeight="1">
      <c r="A40" s="136" t="s">
        <v>204</v>
      </c>
      <c r="B40" s="133">
        <v>600</v>
      </c>
      <c r="C40" s="133" t="s">
        <v>88</v>
      </c>
      <c r="D40" s="135"/>
      <c r="E40" s="135"/>
      <c r="F40" s="135"/>
      <c r="G40" s="135"/>
      <c r="H40" s="135"/>
      <c r="I40" s="135"/>
      <c r="J40" s="135"/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2">
    <mergeCell ref="E5:J5"/>
    <mergeCell ref="E6:E7"/>
    <mergeCell ref="F6:F7"/>
    <mergeCell ref="G6:G7"/>
    <mergeCell ref="H6:H7"/>
    <mergeCell ref="I6:J6"/>
    <mergeCell ref="A2:J2"/>
    <mergeCell ref="D4:J4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7.875" style="0" customWidth="1"/>
    <col min="4" max="4" width="14.625" style="0" customWidth="1"/>
    <col min="5" max="5" width="13.00390625" style="0" customWidth="1"/>
    <col min="6" max="6" width="13.125" style="0" customWidth="1"/>
    <col min="7" max="12" width="10.00390625" style="0" bestFit="1" customWidth="1"/>
  </cols>
  <sheetData>
    <row r="1" spans="1:12" ht="12.75">
      <c r="A1" s="174" t="s">
        <v>220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8.75">
      <c r="A3" s="174" t="s">
        <v>242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5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2.75" customHeight="1">
      <c r="A5" s="175" t="s">
        <v>40</v>
      </c>
      <c r="B5" s="178" t="s">
        <v>219</v>
      </c>
      <c r="C5" s="178" t="s">
        <v>218</v>
      </c>
      <c r="D5" s="178" t="s">
        <v>217</v>
      </c>
      <c r="E5" s="178"/>
      <c r="F5" s="178"/>
      <c r="G5" s="178"/>
      <c r="H5" s="178"/>
      <c r="I5" s="178"/>
      <c r="J5" s="178"/>
      <c r="K5" s="178"/>
      <c r="L5" s="178"/>
    </row>
    <row r="6" spans="1:12" ht="12.75" customHeight="1">
      <c r="A6" s="176"/>
      <c r="B6" s="178"/>
      <c r="C6" s="178"/>
      <c r="D6" s="178" t="s">
        <v>216</v>
      </c>
      <c r="E6" s="178"/>
      <c r="F6" s="178"/>
      <c r="G6" s="178" t="s">
        <v>52</v>
      </c>
      <c r="H6" s="178"/>
      <c r="I6" s="178"/>
      <c r="J6" s="178"/>
      <c r="K6" s="178"/>
      <c r="L6" s="178"/>
    </row>
    <row r="7" spans="1:12" ht="12.75" customHeight="1">
      <c r="A7" s="176"/>
      <c r="B7" s="178"/>
      <c r="C7" s="178"/>
      <c r="D7" s="178"/>
      <c r="E7" s="178"/>
      <c r="F7" s="178"/>
      <c r="G7" s="178" t="s">
        <v>215</v>
      </c>
      <c r="H7" s="178"/>
      <c r="I7" s="178"/>
      <c r="J7" s="178" t="s">
        <v>214</v>
      </c>
      <c r="K7" s="178"/>
      <c r="L7" s="178"/>
    </row>
    <row r="8" spans="1:12" ht="12.75" customHeight="1">
      <c r="A8" s="176"/>
      <c r="B8" s="178"/>
      <c r="C8" s="178"/>
      <c r="D8" s="139" t="s">
        <v>243</v>
      </c>
      <c r="E8" s="178" t="s">
        <v>244</v>
      </c>
      <c r="F8" s="139" t="s">
        <v>245</v>
      </c>
      <c r="G8" s="139" t="s">
        <v>243</v>
      </c>
      <c r="H8" s="178" t="s">
        <v>244</v>
      </c>
      <c r="I8" s="139" t="s">
        <v>245</v>
      </c>
      <c r="J8" s="139" t="s">
        <v>243</v>
      </c>
      <c r="K8" s="178" t="s">
        <v>244</v>
      </c>
      <c r="L8" s="139" t="s">
        <v>245</v>
      </c>
    </row>
    <row r="9" spans="1:12" ht="38.25">
      <c r="A9" s="177"/>
      <c r="B9" s="178"/>
      <c r="C9" s="178"/>
      <c r="D9" s="139" t="s">
        <v>213</v>
      </c>
      <c r="E9" s="178"/>
      <c r="F9" s="139" t="s">
        <v>212</v>
      </c>
      <c r="G9" s="139" t="s">
        <v>213</v>
      </c>
      <c r="H9" s="178"/>
      <c r="I9" s="139" t="s">
        <v>212</v>
      </c>
      <c r="J9" s="139" t="s">
        <v>213</v>
      </c>
      <c r="K9" s="178"/>
      <c r="L9" s="139" t="s">
        <v>212</v>
      </c>
    </row>
    <row r="10" spans="1:12" ht="12.75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</row>
    <row r="11" spans="1:12" ht="29.25" customHeight="1">
      <c r="A11" s="138" t="s">
        <v>211</v>
      </c>
      <c r="B11" s="133">
        <v>1</v>
      </c>
      <c r="C11" s="133" t="s">
        <v>88</v>
      </c>
      <c r="D11" s="135">
        <f>D12+D14</f>
        <v>8662700</v>
      </c>
      <c r="E11" s="135">
        <f aca="true" t="shared" si="0" ref="E11:L11">E12+E14</f>
        <v>9033800</v>
      </c>
      <c r="F11" s="135">
        <f t="shared" si="0"/>
        <v>9432500</v>
      </c>
      <c r="G11" s="135">
        <f t="shared" si="0"/>
        <v>4262700</v>
      </c>
      <c r="H11" s="135">
        <f t="shared" si="0"/>
        <v>4433800</v>
      </c>
      <c r="I11" s="135">
        <f t="shared" si="0"/>
        <v>4632500</v>
      </c>
      <c r="J11" s="135">
        <f t="shared" si="0"/>
        <v>4400000</v>
      </c>
      <c r="K11" s="135">
        <f t="shared" si="0"/>
        <v>4600000</v>
      </c>
      <c r="L11" s="135">
        <f t="shared" si="0"/>
        <v>4800000</v>
      </c>
    </row>
    <row r="12" spans="1:12" ht="29.25" customHeight="1">
      <c r="A12" s="138" t="s">
        <v>210</v>
      </c>
      <c r="B12" s="133">
        <v>1001</v>
      </c>
      <c r="C12" s="133" t="s">
        <v>88</v>
      </c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ht="29.25" customHeight="1">
      <c r="A13" s="138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29.25" customHeight="1">
      <c r="A14" s="138" t="s">
        <v>209</v>
      </c>
      <c r="B14" s="133">
        <v>2001</v>
      </c>
      <c r="C14" s="133"/>
      <c r="D14" s="135">
        <f>G14+J14</f>
        <v>8662700</v>
      </c>
      <c r="E14" s="135">
        <f>H14+K14</f>
        <v>9033800</v>
      </c>
      <c r="F14" s="135">
        <f>I14+L14</f>
        <v>9432500</v>
      </c>
      <c r="G14" s="135">
        <f>3!E30+3!F30</f>
        <v>4262700</v>
      </c>
      <c r="H14" s="135">
        <f>'3 2018'!E30+'3 2018'!F30</f>
        <v>4433800</v>
      </c>
      <c r="I14" s="135">
        <f>'3 2019'!E30+'3 2019'!F30</f>
        <v>4632500</v>
      </c>
      <c r="J14" s="135">
        <f>3!I30</f>
        <v>4400000</v>
      </c>
      <c r="K14" s="135">
        <f>'3 2018'!I30</f>
        <v>4600000</v>
      </c>
      <c r="L14" s="135">
        <f>'3 2019'!I30</f>
        <v>4800000</v>
      </c>
    </row>
    <row r="15" spans="1:12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</sheetData>
  <sheetProtection/>
  <mergeCells count="13">
    <mergeCell ref="E8:E9"/>
    <mergeCell ref="H8:H9"/>
    <mergeCell ref="K8:K9"/>
    <mergeCell ref="A1:L2"/>
    <mergeCell ref="A3:L3"/>
    <mergeCell ref="A5:A9"/>
    <mergeCell ref="B5:B9"/>
    <mergeCell ref="C5:C9"/>
    <mergeCell ref="D5:L5"/>
    <mergeCell ref="D6:F7"/>
    <mergeCell ref="G6:L6"/>
    <mergeCell ref="G7:I7"/>
    <mergeCell ref="J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2" width="33.75390625" style="0" customWidth="1"/>
    <col min="3" max="3" width="32.125" style="0" customWidth="1"/>
  </cols>
  <sheetData>
    <row r="1" spans="1:3" ht="45" customHeight="1">
      <c r="A1" s="179" t="s">
        <v>221</v>
      </c>
      <c r="B1" s="179"/>
      <c r="C1" s="179"/>
    </row>
    <row r="2" spans="1:12" ht="18.75">
      <c r="A2" s="174" t="s">
        <v>242</v>
      </c>
      <c r="B2" s="174"/>
      <c r="C2" s="174"/>
      <c r="D2" s="145"/>
      <c r="E2" s="145"/>
      <c r="F2" s="145"/>
      <c r="G2" s="145"/>
      <c r="H2" s="145"/>
      <c r="I2" s="145"/>
      <c r="J2" s="145"/>
      <c r="K2" s="145"/>
      <c r="L2" s="145"/>
    </row>
    <row r="3" spans="1:3" ht="12.75">
      <c r="A3" s="180" t="s">
        <v>222</v>
      </c>
      <c r="B3" s="180"/>
      <c r="C3" s="180"/>
    </row>
    <row r="4" spans="1:3" ht="12.75">
      <c r="A4" s="141"/>
      <c r="B4" s="141"/>
      <c r="C4" s="141"/>
    </row>
    <row r="5" spans="1:3" ht="25.5">
      <c r="A5" s="142" t="s">
        <v>40</v>
      </c>
      <c r="B5" s="142" t="s">
        <v>170</v>
      </c>
      <c r="C5" s="142" t="s">
        <v>223</v>
      </c>
    </row>
    <row r="6" spans="1:3" ht="12.75">
      <c r="A6" s="133">
        <v>1</v>
      </c>
      <c r="B6" s="133">
        <v>2</v>
      </c>
      <c r="C6" s="133">
        <v>3</v>
      </c>
    </row>
    <row r="7" spans="1:3" ht="12.75">
      <c r="A7" s="143" t="s">
        <v>224</v>
      </c>
      <c r="B7" s="144" t="s">
        <v>225</v>
      </c>
      <c r="C7" s="143">
        <v>0</v>
      </c>
    </row>
    <row r="8" spans="1:3" ht="12.75">
      <c r="A8" s="143" t="s">
        <v>226</v>
      </c>
      <c r="B8" s="144" t="s">
        <v>227</v>
      </c>
      <c r="C8" s="143">
        <v>0</v>
      </c>
    </row>
    <row r="9" spans="1:3" ht="12.75">
      <c r="A9" s="143" t="s">
        <v>228</v>
      </c>
      <c r="B9" s="144" t="s">
        <v>229</v>
      </c>
      <c r="C9" s="143">
        <v>0</v>
      </c>
    </row>
    <row r="10" spans="1:3" ht="12.75">
      <c r="A10" s="143"/>
      <c r="B10" s="144"/>
      <c r="C10" s="143">
        <v>0</v>
      </c>
    </row>
    <row r="11" spans="1:3" ht="12.75">
      <c r="A11" s="143" t="s">
        <v>230</v>
      </c>
      <c r="B11" s="144" t="s">
        <v>231</v>
      </c>
      <c r="C11" s="143">
        <v>0</v>
      </c>
    </row>
    <row r="12" spans="1:3" ht="12.75">
      <c r="A12" s="143"/>
      <c r="B12" s="144"/>
      <c r="C12" s="143"/>
    </row>
    <row r="15" spans="1:3" ht="12.75">
      <c r="A15" s="181" t="s">
        <v>232</v>
      </c>
      <c r="B15" s="181"/>
      <c r="C15" s="181"/>
    </row>
    <row r="17" spans="1:3" ht="12.75">
      <c r="A17" s="142" t="s">
        <v>40</v>
      </c>
      <c r="B17" s="142" t="s">
        <v>170</v>
      </c>
      <c r="C17" s="142" t="s">
        <v>233</v>
      </c>
    </row>
    <row r="18" spans="1:3" ht="12.75">
      <c r="A18" s="133">
        <v>1</v>
      </c>
      <c r="B18" s="133">
        <v>2</v>
      </c>
      <c r="C18" s="133">
        <v>3</v>
      </c>
    </row>
    <row r="19" spans="1:3" ht="12.75">
      <c r="A19" s="133" t="s">
        <v>234</v>
      </c>
      <c r="B19" s="144" t="s">
        <v>225</v>
      </c>
      <c r="C19" s="133">
        <v>0</v>
      </c>
    </row>
    <row r="20" spans="1:3" ht="111" customHeight="1">
      <c r="A20" s="133" t="s">
        <v>235</v>
      </c>
      <c r="B20" s="144" t="s">
        <v>227</v>
      </c>
      <c r="C20" s="133">
        <v>0</v>
      </c>
    </row>
    <row r="21" spans="1:3" ht="22.5">
      <c r="A21" s="133" t="s">
        <v>236</v>
      </c>
      <c r="B21" s="144" t="s">
        <v>229</v>
      </c>
      <c r="C21" s="133">
        <v>0</v>
      </c>
    </row>
  </sheetData>
  <sheetProtection/>
  <mergeCells count="4">
    <mergeCell ref="A1:C1"/>
    <mergeCell ref="A2:C2"/>
    <mergeCell ref="A3:C3"/>
    <mergeCell ref="A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zoomScalePageLayoutView="0" workbookViewId="0" topLeftCell="CN1">
      <selection activeCell="HS6" sqref="HS6:IF6"/>
    </sheetView>
  </sheetViews>
  <sheetFormatPr defaultColWidth="0.875" defaultRowHeight="12.75"/>
  <cols>
    <col min="1" max="48" width="0" style="25" hidden="1" customWidth="1"/>
    <col min="49" max="111" width="0.875" style="25" customWidth="1"/>
    <col min="112" max="112" width="0.2421875" style="25" customWidth="1"/>
    <col min="113" max="113" width="0" style="25" hidden="1" customWidth="1"/>
    <col min="114" max="127" width="0.875" style="25" customWidth="1"/>
    <col min="128" max="128" width="3.00390625" style="25" customWidth="1"/>
    <col min="129" max="141" width="0.875" style="25" customWidth="1"/>
    <col min="142" max="142" width="3.625" style="25" customWidth="1"/>
    <col min="143" max="168" width="0.875" style="25" customWidth="1"/>
    <col min="169" max="169" width="3.875" style="25" customWidth="1"/>
    <col min="170" max="170" width="0.74609375" style="25" customWidth="1"/>
    <col min="171" max="171" width="0" style="25" hidden="1" customWidth="1"/>
    <col min="172" max="183" width="0.875" style="25" customWidth="1"/>
    <col min="184" max="184" width="3.25390625" style="25" customWidth="1"/>
    <col min="185" max="185" width="0" style="25" hidden="1" customWidth="1"/>
    <col min="186" max="198" width="0.875" style="25" customWidth="1"/>
    <col min="199" max="199" width="0.12890625" style="25" customWidth="1"/>
    <col min="200" max="211" width="0.875" style="25" customWidth="1"/>
    <col min="212" max="212" width="5.625" style="25" customWidth="1"/>
    <col min="213" max="214" width="0" style="25" hidden="1" customWidth="1"/>
    <col min="215" max="224" width="0.875" style="25" customWidth="1"/>
    <col min="225" max="225" width="7.125" style="25" customWidth="1"/>
    <col min="226" max="226" width="0" style="25" hidden="1" customWidth="1"/>
    <col min="227" max="227" width="0.12890625" style="25" customWidth="1"/>
    <col min="228" max="228" width="0" style="25" hidden="1" customWidth="1"/>
    <col min="229" max="236" width="0.875" style="25" customWidth="1"/>
    <col min="237" max="237" width="3.25390625" style="25" customWidth="1"/>
    <col min="238" max="238" width="0.875" style="25" customWidth="1"/>
    <col min="239" max="239" width="1.875" style="25" customWidth="1"/>
    <col min="240" max="240" width="0.2421875" style="25" customWidth="1"/>
    <col min="241" max="16384" width="0.875" style="25" customWidth="1"/>
  </cols>
  <sheetData>
    <row r="1" spans="1:256" s="49" customFormat="1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13" t="s">
        <v>90</v>
      </c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  <c r="EN1" s="213"/>
      <c r="EO1" s="213"/>
      <c r="EP1" s="213"/>
      <c r="EQ1" s="213"/>
      <c r="ER1" s="213"/>
      <c r="ES1" s="213"/>
      <c r="ET1" s="213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s="29" customFormat="1" ht="27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14" t="s">
        <v>40</v>
      </c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 t="s">
        <v>48</v>
      </c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5" t="s">
        <v>89</v>
      </c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 t="s">
        <v>49</v>
      </c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 t="s">
        <v>50</v>
      </c>
      <c r="GS2" s="215"/>
      <c r="GT2" s="215"/>
      <c r="GU2" s="215"/>
      <c r="GV2" s="215"/>
      <c r="GW2" s="215"/>
      <c r="GX2" s="215"/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30"/>
      <c r="IG2" s="31"/>
      <c r="IH2" s="31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s="33" customFormat="1" ht="14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2" t="s">
        <v>51</v>
      </c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 t="s">
        <v>52</v>
      </c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 t="s">
        <v>51</v>
      </c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 t="s">
        <v>52</v>
      </c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 t="s">
        <v>51</v>
      </c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 t="s">
        <v>52</v>
      </c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G3" s="34"/>
      <c r="IH3" s="34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33" customFormat="1" ht="121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 t="s">
        <v>53</v>
      </c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 t="s">
        <v>54</v>
      </c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 t="s">
        <v>53</v>
      </c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 t="s">
        <v>54</v>
      </c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 t="s">
        <v>53</v>
      </c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 t="s">
        <v>54</v>
      </c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36" customFormat="1" ht="31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35"/>
      <c r="AX5" s="209" t="s">
        <v>55</v>
      </c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1">
        <f>DY5+EM5</f>
        <v>0</v>
      </c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>
        <f>FO5+GC5</f>
        <v>0</v>
      </c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>
        <f>HE5+HS5</f>
        <v>0</v>
      </c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39" customFormat="1" ht="23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8"/>
      <c r="AX6" s="202" t="s">
        <v>56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3">
        <f>DY6+EM6</f>
        <v>0</v>
      </c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>
        <f>FO6+GC6</f>
        <v>0</v>
      </c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>
        <f>HE6+HS6</f>
        <v>0</v>
      </c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43" customFormat="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204" t="s">
        <v>36</v>
      </c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199">
        <f>DY7+EM7</f>
        <v>0</v>
      </c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7">
        <f>FO7+GC7</f>
        <v>0</v>
      </c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7">
        <f>HE7+HS7</f>
        <v>0</v>
      </c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3" customFormat="1" ht="39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1"/>
      <c r="AX8" s="189" t="s">
        <v>57</v>
      </c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42"/>
      <c r="DI8" s="42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44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F8" s="50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51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43" customFormat="1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1"/>
      <c r="AX9" s="205" t="s">
        <v>58</v>
      </c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42"/>
      <c r="DI9" s="42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44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F9" s="50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51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39" customFormat="1" ht="24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35"/>
      <c r="AX10" s="202" t="s">
        <v>59</v>
      </c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3">
        <f>DY10+EM10</f>
        <v>0</v>
      </c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1">
        <f>SUM(DY13:EL25)</f>
        <v>0</v>
      </c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>
        <f>SUM(EM13:EZ25)</f>
        <v>0</v>
      </c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>
        <f>FO10+GC10</f>
        <v>0</v>
      </c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>
        <f>SUM(FO13:GB25)</f>
        <v>0</v>
      </c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>
        <f>SUM(GC13:GP25)</f>
        <v>0</v>
      </c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>
        <f>HE10+HS10</f>
        <v>0</v>
      </c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>
        <f>SUM(HE13:HR25)</f>
        <v>0</v>
      </c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>
        <f>SUM(HS13:IF25)</f>
        <v>0</v>
      </c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43" customFormat="1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1"/>
      <c r="AX11" s="204" t="s">
        <v>36</v>
      </c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43" customFormat="1" ht="31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1"/>
      <c r="AX12" s="190" t="s">
        <v>91</v>
      </c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42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44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46" customFormat="1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8"/>
      <c r="AX13" s="189" t="s">
        <v>60</v>
      </c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5" t="s">
        <v>61</v>
      </c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6">
        <f aca="true" t="shared" si="0" ref="DJ13:DJ25">DY13+EM13</f>
        <v>0</v>
      </c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4">
        <f aca="true" t="shared" si="1" ref="FA13:FA25">FO13+GC13</f>
        <v>0</v>
      </c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4">
        <f aca="true" t="shared" si="2" ref="GQ13:GQ25">HE13+HS13</f>
        <v>0</v>
      </c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46" customFormat="1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8"/>
      <c r="AX14" s="189" t="s">
        <v>62</v>
      </c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5" t="s">
        <v>63</v>
      </c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6">
        <f t="shared" si="0"/>
        <v>0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4">
        <f t="shared" si="1"/>
        <v>0</v>
      </c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4">
        <f t="shared" si="2"/>
        <v>0</v>
      </c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  <c r="HW14" s="183"/>
      <c r="HX14" s="183"/>
      <c r="HY14" s="183"/>
      <c r="HZ14" s="183"/>
      <c r="IA14" s="183"/>
      <c r="IB14" s="183"/>
      <c r="IC14" s="183"/>
      <c r="ID14" s="183"/>
      <c r="IE14" s="183"/>
      <c r="IF14" s="183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46" customFormat="1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8"/>
      <c r="AX15" s="189" t="s">
        <v>64</v>
      </c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5" t="s">
        <v>65</v>
      </c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6">
        <f t="shared" si="0"/>
        <v>0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4">
        <f t="shared" si="1"/>
        <v>0</v>
      </c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4">
        <f t="shared" si="2"/>
        <v>0</v>
      </c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  <c r="HT15" s="183"/>
      <c r="HU15" s="183"/>
      <c r="HV15" s="183"/>
      <c r="HW15" s="183"/>
      <c r="HX15" s="183"/>
      <c r="HY15" s="183"/>
      <c r="HZ15" s="183"/>
      <c r="IA15" s="183"/>
      <c r="IB15" s="183"/>
      <c r="IC15" s="183"/>
      <c r="ID15" s="183"/>
      <c r="IE15" s="183"/>
      <c r="IF15" s="183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46" customFormat="1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8"/>
      <c r="AX16" s="189" t="s">
        <v>66</v>
      </c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5" t="s">
        <v>67</v>
      </c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6">
        <f t="shared" si="0"/>
        <v>0</v>
      </c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4">
        <f t="shared" si="1"/>
        <v>0</v>
      </c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4">
        <f t="shared" si="2"/>
        <v>0</v>
      </c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46" customFormat="1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8"/>
      <c r="AX17" s="189" t="s">
        <v>68</v>
      </c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5" t="s">
        <v>69</v>
      </c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6">
        <f t="shared" si="0"/>
        <v>0</v>
      </c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4">
        <f t="shared" si="1"/>
        <v>0</v>
      </c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4">
        <f t="shared" si="2"/>
        <v>0</v>
      </c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46" customFormat="1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8"/>
      <c r="AX18" s="189" t="s">
        <v>70</v>
      </c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5" t="s">
        <v>71</v>
      </c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6">
        <f t="shared" si="0"/>
        <v>0</v>
      </c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4">
        <f t="shared" si="1"/>
        <v>0</v>
      </c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4">
        <f t="shared" si="2"/>
        <v>0</v>
      </c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46" customFormat="1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8"/>
      <c r="AX19" s="189" t="s">
        <v>72</v>
      </c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5" t="s">
        <v>73</v>
      </c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6">
        <f t="shared" si="0"/>
        <v>0</v>
      </c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4">
        <f t="shared" si="1"/>
        <v>0</v>
      </c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4">
        <f t="shared" si="2"/>
        <v>0</v>
      </c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46" customFormat="1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189" t="s">
        <v>74</v>
      </c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5" t="s">
        <v>75</v>
      </c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6">
        <f t="shared" si="0"/>
        <v>0</v>
      </c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4">
        <f t="shared" si="1"/>
        <v>0</v>
      </c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4">
        <f t="shared" si="2"/>
        <v>0</v>
      </c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46" customFormat="1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8"/>
      <c r="AX21" s="189" t="s">
        <v>76</v>
      </c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5" t="s">
        <v>77</v>
      </c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6">
        <f t="shared" si="0"/>
        <v>0</v>
      </c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4">
        <f t="shared" si="1"/>
        <v>0</v>
      </c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4">
        <f t="shared" si="2"/>
        <v>0</v>
      </c>
      <c r="GR21" s="184"/>
      <c r="GS21" s="184"/>
      <c r="GT21" s="184"/>
      <c r="GU21" s="184"/>
      <c r="GV21" s="184"/>
      <c r="GW21" s="184"/>
      <c r="GX21" s="184"/>
      <c r="GY21" s="184"/>
      <c r="GZ21" s="184"/>
      <c r="HA21" s="184"/>
      <c r="HB21" s="184"/>
      <c r="HC21" s="184"/>
      <c r="HD21" s="184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46" customFormat="1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8"/>
      <c r="AX22" s="189" t="s">
        <v>78</v>
      </c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5" t="s">
        <v>79</v>
      </c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6">
        <f t="shared" si="0"/>
        <v>0</v>
      </c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4">
        <f t="shared" si="1"/>
        <v>0</v>
      </c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4">
        <f t="shared" si="2"/>
        <v>0</v>
      </c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  <c r="HT22" s="183"/>
      <c r="HU22" s="183"/>
      <c r="HV22" s="183"/>
      <c r="HW22" s="183"/>
      <c r="HX22" s="183"/>
      <c r="HY22" s="183"/>
      <c r="HZ22" s="183"/>
      <c r="IA22" s="183"/>
      <c r="IB22" s="183"/>
      <c r="IC22" s="183"/>
      <c r="ID22" s="183"/>
      <c r="IE22" s="183"/>
      <c r="IF22" s="183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46" customFormat="1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189" t="s">
        <v>80</v>
      </c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5" t="s">
        <v>81</v>
      </c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6">
        <f t="shared" si="0"/>
        <v>0</v>
      </c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4">
        <f t="shared" si="1"/>
        <v>0</v>
      </c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3"/>
      <c r="FP23" s="183"/>
      <c r="FQ23" s="183"/>
      <c r="FR23" s="183"/>
      <c r="FS23" s="183"/>
      <c r="FT23" s="183"/>
      <c r="FU23" s="183"/>
      <c r="FV23" s="183"/>
      <c r="FW23" s="183"/>
      <c r="FX23" s="183"/>
      <c r="FY23" s="183"/>
      <c r="FZ23" s="183"/>
      <c r="GA23" s="183"/>
      <c r="GB23" s="183"/>
      <c r="GC23" s="183"/>
      <c r="GD23" s="183"/>
      <c r="GE23" s="183"/>
      <c r="GF23" s="183"/>
      <c r="GG23" s="183"/>
      <c r="GH23" s="183"/>
      <c r="GI23" s="183"/>
      <c r="GJ23" s="183"/>
      <c r="GK23" s="183"/>
      <c r="GL23" s="183"/>
      <c r="GM23" s="183"/>
      <c r="GN23" s="183"/>
      <c r="GO23" s="183"/>
      <c r="GP23" s="183"/>
      <c r="GQ23" s="184">
        <f t="shared" si="2"/>
        <v>0</v>
      </c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3"/>
      <c r="HF23" s="183"/>
      <c r="HG23" s="183"/>
      <c r="HH23" s="183"/>
      <c r="HI23" s="183"/>
      <c r="HJ23" s="183"/>
      <c r="HK23" s="183"/>
      <c r="HL23" s="183"/>
      <c r="HM23" s="183"/>
      <c r="HN23" s="183"/>
      <c r="HO23" s="183"/>
      <c r="HP23" s="183"/>
      <c r="HQ23" s="183"/>
      <c r="HR23" s="183"/>
      <c r="HS23" s="183"/>
      <c r="HT23" s="183"/>
      <c r="HU23" s="183"/>
      <c r="HV23" s="183"/>
      <c r="HW23" s="183"/>
      <c r="HX23" s="183"/>
      <c r="HY23" s="183"/>
      <c r="HZ23" s="183"/>
      <c r="IA23" s="183"/>
      <c r="IB23" s="183"/>
      <c r="IC23" s="183"/>
      <c r="ID23" s="183"/>
      <c r="IE23" s="183"/>
      <c r="IF23" s="183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46" customFormat="1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8"/>
      <c r="AX24" s="189" t="s">
        <v>82</v>
      </c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5" t="s">
        <v>83</v>
      </c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6">
        <f t="shared" si="0"/>
        <v>0</v>
      </c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4">
        <f t="shared" si="1"/>
        <v>0</v>
      </c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4">
        <f t="shared" si="2"/>
        <v>0</v>
      </c>
      <c r="GR24" s="184"/>
      <c r="GS24" s="184"/>
      <c r="GT24" s="184"/>
      <c r="GU24" s="184"/>
      <c r="GV24" s="184"/>
      <c r="GW24" s="184"/>
      <c r="GX24" s="184"/>
      <c r="GY24" s="184"/>
      <c r="GZ24" s="184"/>
      <c r="HA24" s="184"/>
      <c r="HB24" s="184"/>
      <c r="HC24" s="184"/>
      <c r="HD24" s="184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46" customFormat="1" ht="33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189" t="s">
        <v>84</v>
      </c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5" t="s">
        <v>85</v>
      </c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6">
        <f t="shared" si="0"/>
        <v>0</v>
      </c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4">
        <f t="shared" si="1"/>
        <v>0</v>
      </c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3"/>
      <c r="FP25" s="183"/>
      <c r="FQ25" s="183"/>
      <c r="FR25" s="183"/>
      <c r="FS25" s="183"/>
      <c r="FT25" s="183"/>
      <c r="FU25" s="183"/>
      <c r="FV25" s="183"/>
      <c r="FW25" s="183"/>
      <c r="FX25" s="183"/>
      <c r="FY25" s="183"/>
      <c r="FZ25" s="183"/>
      <c r="GA25" s="183"/>
      <c r="GB25" s="183"/>
      <c r="GC25" s="183"/>
      <c r="GD25" s="183"/>
      <c r="GE25" s="183"/>
      <c r="GF25" s="183"/>
      <c r="GG25" s="183"/>
      <c r="GH25" s="183"/>
      <c r="GI25" s="183"/>
      <c r="GJ25" s="183"/>
      <c r="GK25" s="183"/>
      <c r="GL25" s="183"/>
      <c r="GM25" s="183"/>
      <c r="GN25" s="183"/>
      <c r="GO25" s="183"/>
      <c r="GP25" s="183"/>
      <c r="GQ25" s="184">
        <f t="shared" si="2"/>
        <v>0</v>
      </c>
      <c r="GR25" s="184"/>
      <c r="GS25" s="184"/>
      <c r="GT25" s="184"/>
      <c r="GU25" s="184"/>
      <c r="GV25" s="184"/>
      <c r="GW25" s="184"/>
      <c r="GX25" s="184"/>
      <c r="GY25" s="184"/>
      <c r="GZ25" s="184"/>
      <c r="HA25" s="184"/>
      <c r="HB25" s="184"/>
      <c r="HC25" s="184"/>
      <c r="HD25" s="184"/>
      <c r="HE25" s="183"/>
      <c r="HF25" s="183"/>
      <c r="HG25" s="183"/>
      <c r="HH25" s="183"/>
      <c r="HI25" s="183"/>
      <c r="HJ25" s="183"/>
      <c r="HK25" s="183"/>
      <c r="HL25" s="183"/>
      <c r="HM25" s="183"/>
      <c r="HN25" s="183"/>
      <c r="HO25" s="183"/>
      <c r="HP25" s="183"/>
      <c r="HQ25" s="183"/>
      <c r="HR25" s="183"/>
      <c r="HS25" s="183"/>
      <c r="HT25" s="183"/>
      <c r="HU25" s="183"/>
      <c r="HV25" s="183"/>
      <c r="HW25" s="183"/>
      <c r="HX25" s="183"/>
      <c r="HY25" s="183"/>
      <c r="HZ25" s="183"/>
      <c r="IA25" s="183"/>
      <c r="IB25" s="183"/>
      <c r="IC25" s="183"/>
      <c r="ID25" s="183"/>
      <c r="IE25" s="183"/>
      <c r="IF25" s="183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46" customFormat="1" ht="33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196" t="s">
        <v>92</v>
      </c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45"/>
      <c r="DI26" s="45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3"/>
      <c r="FP26" s="183"/>
      <c r="FQ26" s="183"/>
      <c r="FR26" s="183"/>
      <c r="FS26" s="183"/>
      <c r="FT26" s="183"/>
      <c r="FU26" s="183"/>
      <c r="FV26" s="183"/>
      <c r="FW26" s="183"/>
      <c r="FX26" s="183"/>
      <c r="FY26" s="183"/>
      <c r="FZ26" s="183"/>
      <c r="GA26" s="183"/>
      <c r="GB26" s="183"/>
      <c r="GC26" s="183"/>
      <c r="GD26" s="183"/>
      <c r="GE26" s="183"/>
      <c r="GF26" s="183"/>
      <c r="GG26" s="183"/>
      <c r="GH26" s="183"/>
      <c r="GI26" s="183"/>
      <c r="GJ26" s="183"/>
      <c r="GK26" s="183"/>
      <c r="GL26" s="183"/>
      <c r="GM26" s="183"/>
      <c r="GN26" s="183"/>
      <c r="GO26" s="183"/>
      <c r="GP26" s="183"/>
      <c r="GQ26" s="47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G26" s="183"/>
      <c r="HH26" s="183"/>
      <c r="HI26" s="183"/>
      <c r="HJ26" s="183"/>
      <c r="HK26" s="183"/>
      <c r="HL26" s="183"/>
      <c r="HM26" s="183"/>
      <c r="HN26" s="183"/>
      <c r="HO26" s="183"/>
      <c r="HP26" s="183"/>
      <c r="HQ26" s="183"/>
      <c r="HU26" s="183"/>
      <c r="HV26" s="183"/>
      <c r="HW26" s="183"/>
      <c r="HX26" s="183"/>
      <c r="HY26" s="183"/>
      <c r="HZ26" s="183"/>
      <c r="IA26" s="183"/>
      <c r="IB26" s="183"/>
      <c r="IC26" s="183"/>
      <c r="ID26" s="183"/>
      <c r="IE26" s="183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46" customFormat="1" ht="23.2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8"/>
      <c r="AX27" s="189" t="s">
        <v>60</v>
      </c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5" t="s">
        <v>61</v>
      </c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6">
        <f>DY27+EM27</f>
        <v>0</v>
      </c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4">
        <f>FO27+GC27</f>
        <v>0</v>
      </c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3"/>
      <c r="FP27" s="183"/>
      <c r="FQ27" s="183"/>
      <c r="FR27" s="183"/>
      <c r="FS27" s="183"/>
      <c r="FT27" s="183"/>
      <c r="FU27" s="183"/>
      <c r="FV27" s="183"/>
      <c r="FW27" s="183"/>
      <c r="FX27" s="183"/>
      <c r="FY27" s="183"/>
      <c r="FZ27" s="183"/>
      <c r="GA27" s="183"/>
      <c r="GB27" s="183"/>
      <c r="GC27" s="183"/>
      <c r="GD27" s="183"/>
      <c r="GE27" s="183"/>
      <c r="GF27" s="183"/>
      <c r="GG27" s="183"/>
      <c r="GH27" s="183"/>
      <c r="GI27" s="183"/>
      <c r="GJ27" s="183"/>
      <c r="GK27" s="183"/>
      <c r="GL27" s="183"/>
      <c r="GM27" s="183"/>
      <c r="GN27" s="183"/>
      <c r="GO27" s="183"/>
      <c r="GP27" s="183"/>
      <c r="GQ27" s="184">
        <f>HE27+HS27</f>
        <v>0</v>
      </c>
      <c r="GR27" s="184"/>
      <c r="GS27" s="184"/>
      <c r="GT27" s="184"/>
      <c r="GU27" s="184"/>
      <c r="GV27" s="184"/>
      <c r="GW27" s="184"/>
      <c r="GX27" s="184"/>
      <c r="GY27" s="184"/>
      <c r="GZ27" s="184"/>
      <c r="HA27" s="184"/>
      <c r="HB27" s="184"/>
      <c r="HC27" s="184"/>
      <c r="HD27" s="184"/>
      <c r="HE27" s="183"/>
      <c r="HF27" s="183"/>
      <c r="HG27" s="183"/>
      <c r="HH27" s="183"/>
      <c r="HI27" s="183"/>
      <c r="HJ27" s="183"/>
      <c r="HK27" s="183"/>
      <c r="HL27" s="183"/>
      <c r="HM27" s="183"/>
      <c r="HN27" s="183"/>
      <c r="HO27" s="183"/>
      <c r="HP27" s="183"/>
      <c r="HQ27" s="183"/>
      <c r="HR27" s="183"/>
      <c r="HS27" s="183"/>
      <c r="HT27" s="183"/>
      <c r="HU27" s="183"/>
      <c r="HV27" s="183"/>
      <c r="HW27" s="183"/>
      <c r="HX27" s="183"/>
      <c r="HY27" s="183"/>
      <c r="HZ27" s="183"/>
      <c r="IA27" s="183"/>
      <c r="IB27" s="183"/>
      <c r="IC27" s="183"/>
      <c r="ID27" s="183"/>
      <c r="IE27" s="183"/>
      <c r="IF27" s="183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46" customFormat="1" ht="20.2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8"/>
      <c r="AX28" s="189" t="s">
        <v>62</v>
      </c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5" t="s">
        <v>63</v>
      </c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6">
        <f>DY28+EM28</f>
        <v>0</v>
      </c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4">
        <f>FO28+GC28</f>
        <v>0</v>
      </c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3"/>
      <c r="FP28" s="183"/>
      <c r="FQ28" s="183"/>
      <c r="FR28" s="183"/>
      <c r="FS28" s="183"/>
      <c r="FT28" s="183"/>
      <c r="FU28" s="183"/>
      <c r="FV28" s="183"/>
      <c r="FW28" s="183"/>
      <c r="FX28" s="183"/>
      <c r="FY28" s="183"/>
      <c r="FZ28" s="183"/>
      <c r="GA28" s="183"/>
      <c r="GB28" s="183"/>
      <c r="GC28" s="183"/>
      <c r="GD28" s="183"/>
      <c r="GE28" s="183"/>
      <c r="GF28" s="183"/>
      <c r="GG28" s="183"/>
      <c r="GH28" s="183"/>
      <c r="GI28" s="183"/>
      <c r="GJ28" s="183"/>
      <c r="GK28" s="183"/>
      <c r="GL28" s="183"/>
      <c r="GM28" s="183"/>
      <c r="GN28" s="183"/>
      <c r="GO28" s="183"/>
      <c r="GP28" s="183"/>
      <c r="GQ28" s="184">
        <f>HE28+HS28</f>
        <v>0</v>
      </c>
      <c r="GR28" s="184"/>
      <c r="GS28" s="184"/>
      <c r="GT28" s="184"/>
      <c r="GU28" s="184"/>
      <c r="GV28" s="184"/>
      <c r="GW28" s="184"/>
      <c r="GX28" s="184"/>
      <c r="GY28" s="184"/>
      <c r="GZ28" s="184"/>
      <c r="HA28" s="184"/>
      <c r="HB28" s="184"/>
      <c r="HC28" s="184"/>
      <c r="HD28" s="184"/>
      <c r="HE28" s="183"/>
      <c r="HF28" s="183"/>
      <c r="HG28" s="183"/>
      <c r="HH28" s="183"/>
      <c r="HI28" s="183"/>
      <c r="HJ28" s="183"/>
      <c r="HK28" s="183"/>
      <c r="HL28" s="183"/>
      <c r="HM28" s="183"/>
      <c r="HN28" s="183"/>
      <c r="HO28" s="183"/>
      <c r="HP28" s="183"/>
      <c r="HQ28" s="183"/>
      <c r="HR28" s="183"/>
      <c r="HS28" s="183"/>
      <c r="HT28" s="183"/>
      <c r="HU28" s="183"/>
      <c r="HV28" s="183"/>
      <c r="HW28" s="183"/>
      <c r="HX28" s="183"/>
      <c r="HY28" s="183"/>
      <c r="HZ28" s="183"/>
      <c r="IA28" s="183"/>
      <c r="IB28" s="183"/>
      <c r="IC28" s="183"/>
      <c r="ID28" s="183"/>
      <c r="IE28" s="183"/>
      <c r="IF28" s="183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46" customFormat="1" ht="12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189" t="s">
        <v>64</v>
      </c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5" t="s">
        <v>65</v>
      </c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6">
        <f>DY29+EM29</f>
        <v>0</v>
      </c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4">
        <f>FO29+GC29</f>
        <v>0</v>
      </c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184">
        <f>HE29+HS29</f>
        <v>0</v>
      </c>
      <c r="GR29" s="184"/>
      <c r="GS29" s="184"/>
      <c r="GT29" s="184"/>
      <c r="GU29" s="184"/>
      <c r="GV29" s="184"/>
      <c r="GW29" s="184"/>
      <c r="GX29" s="184"/>
      <c r="GY29" s="184"/>
      <c r="GZ29" s="184"/>
      <c r="HA29" s="184"/>
      <c r="HB29" s="184"/>
      <c r="HC29" s="184"/>
      <c r="HD29" s="184"/>
      <c r="HE29" s="183"/>
      <c r="HF29" s="183"/>
      <c r="HG29" s="183"/>
      <c r="HH29" s="183"/>
      <c r="HI29" s="183"/>
      <c r="HJ29" s="183"/>
      <c r="HK29" s="183"/>
      <c r="HL29" s="183"/>
      <c r="HM29" s="183"/>
      <c r="HN29" s="183"/>
      <c r="HO29" s="183"/>
      <c r="HP29" s="183"/>
      <c r="HQ29" s="183"/>
      <c r="HR29" s="183"/>
      <c r="HS29" s="183"/>
      <c r="HT29" s="183"/>
      <c r="HU29" s="183"/>
      <c r="HV29" s="183"/>
      <c r="HW29" s="183"/>
      <c r="HX29" s="183"/>
      <c r="HY29" s="183"/>
      <c r="HZ29" s="183"/>
      <c r="IA29" s="183"/>
      <c r="IB29" s="183"/>
      <c r="IC29" s="183"/>
      <c r="ID29" s="183"/>
      <c r="IE29" s="183"/>
      <c r="IF29" s="183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52" customFormat="1" ht="30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195" t="s">
        <v>66</v>
      </c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4" t="s">
        <v>67</v>
      </c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3">
        <f>DY30+EM30</f>
        <v>0</v>
      </c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1">
        <f>FO30+GC30</f>
        <v>0</v>
      </c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1">
        <f>HE30+HS30</f>
        <v>0</v>
      </c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46" customFormat="1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189" t="s">
        <v>68</v>
      </c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5" t="s">
        <v>69</v>
      </c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46" customFormat="1" ht="12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189" t="s">
        <v>70</v>
      </c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5" t="s">
        <v>71</v>
      </c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46" customFormat="1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189" t="s">
        <v>72</v>
      </c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5" t="s">
        <v>73</v>
      </c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4"/>
      <c r="GR33" s="184"/>
      <c r="GS33" s="184"/>
      <c r="GT33" s="184"/>
      <c r="GU33" s="184"/>
      <c r="GV33" s="184"/>
      <c r="GW33" s="184"/>
      <c r="GX33" s="184"/>
      <c r="GY33" s="184"/>
      <c r="GZ33" s="184"/>
      <c r="HA33" s="184"/>
      <c r="HB33" s="184"/>
      <c r="HC33" s="184"/>
      <c r="HD33" s="184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46" customFormat="1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189" t="s">
        <v>74</v>
      </c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5" t="s">
        <v>75</v>
      </c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3"/>
      <c r="FP34" s="183"/>
      <c r="FQ34" s="183"/>
      <c r="FR34" s="183"/>
      <c r="FS34" s="183"/>
      <c r="FT34" s="183"/>
      <c r="FU34" s="183"/>
      <c r="FV34" s="183"/>
      <c r="FW34" s="183"/>
      <c r="FX34" s="183"/>
      <c r="FY34" s="183"/>
      <c r="FZ34" s="183"/>
      <c r="GA34" s="183"/>
      <c r="GB34" s="183"/>
      <c r="GC34" s="183"/>
      <c r="GD34" s="183"/>
      <c r="GE34" s="183"/>
      <c r="GF34" s="183"/>
      <c r="GG34" s="183"/>
      <c r="GH34" s="183"/>
      <c r="GI34" s="183"/>
      <c r="GJ34" s="183"/>
      <c r="GK34" s="183"/>
      <c r="GL34" s="183"/>
      <c r="GM34" s="183"/>
      <c r="GN34" s="183"/>
      <c r="GO34" s="183"/>
      <c r="GP34" s="183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3"/>
      <c r="HF34" s="183"/>
      <c r="HG34" s="183"/>
      <c r="HH34" s="183"/>
      <c r="HI34" s="183"/>
      <c r="HJ34" s="183"/>
      <c r="HK34" s="183"/>
      <c r="HL34" s="183"/>
      <c r="HM34" s="183"/>
      <c r="HN34" s="183"/>
      <c r="HO34" s="183"/>
      <c r="HP34" s="183"/>
      <c r="HQ34" s="183"/>
      <c r="HR34" s="183"/>
      <c r="HS34" s="183"/>
      <c r="HT34" s="183"/>
      <c r="HU34" s="183"/>
      <c r="HV34" s="183"/>
      <c r="HW34" s="183"/>
      <c r="HX34" s="183"/>
      <c r="HY34" s="183"/>
      <c r="HZ34" s="183"/>
      <c r="IA34" s="183"/>
      <c r="IB34" s="183"/>
      <c r="IC34" s="183"/>
      <c r="ID34" s="183"/>
      <c r="IE34" s="183"/>
      <c r="IF34" s="183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46" customFormat="1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189" t="s">
        <v>76</v>
      </c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5" t="s">
        <v>77</v>
      </c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3"/>
      <c r="FP35" s="183"/>
      <c r="FQ35" s="183"/>
      <c r="FR35" s="183"/>
      <c r="FS35" s="183"/>
      <c r="FT35" s="183"/>
      <c r="FU35" s="183"/>
      <c r="FV35" s="183"/>
      <c r="FW35" s="183"/>
      <c r="FX35" s="183"/>
      <c r="FY35" s="183"/>
      <c r="FZ35" s="183"/>
      <c r="GA35" s="183"/>
      <c r="GB35" s="183"/>
      <c r="GC35" s="183"/>
      <c r="GD35" s="183"/>
      <c r="GE35" s="183"/>
      <c r="GF35" s="183"/>
      <c r="GG35" s="183"/>
      <c r="GH35" s="183"/>
      <c r="GI35" s="183"/>
      <c r="GJ35" s="183"/>
      <c r="GK35" s="183"/>
      <c r="GL35" s="183"/>
      <c r="GM35" s="183"/>
      <c r="GN35" s="183"/>
      <c r="GO35" s="183"/>
      <c r="GP35" s="183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3"/>
      <c r="HF35" s="183"/>
      <c r="HG35" s="183"/>
      <c r="HH35" s="183"/>
      <c r="HI35" s="183"/>
      <c r="HJ35" s="183"/>
      <c r="HK35" s="183"/>
      <c r="HL35" s="183"/>
      <c r="HM35" s="183"/>
      <c r="HN35" s="183"/>
      <c r="HO35" s="183"/>
      <c r="HP35" s="183"/>
      <c r="HQ35" s="183"/>
      <c r="HR35" s="183"/>
      <c r="HS35" s="183"/>
      <c r="HT35" s="183"/>
      <c r="HU35" s="183"/>
      <c r="HV35" s="183"/>
      <c r="HW35" s="183"/>
      <c r="HX35" s="183"/>
      <c r="HY35" s="183"/>
      <c r="HZ35" s="183"/>
      <c r="IA35" s="183"/>
      <c r="IB35" s="183"/>
      <c r="IC35" s="183"/>
      <c r="ID35" s="183"/>
      <c r="IE35" s="183"/>
      <c r="IF35" s="183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46" customFormat="1" ht="12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189" t="s">
        <v>78</v>
      </c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5" t="s">
        <v>79</v>
      </c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183"/>
      <c r="EU36" s="183"/>
      <c r="EV36" s="183"/>
      <c r="EW36" s="183"/>
      <c r="EX36" s="183"/>
      <c r="EY36" s="183"/>
      <c r="EZ36" s="183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3"/>
      <c r="FP36" s="183"/>
      <c r="FQ36" s="183"/>
      <c r="FR36" s="183"/>
      <c r="FS36" s="183"/>
      <c r="FT36" s="183"/>
      <c r="FU36" s="183"/>
      <c r="FV36" s="183"/>
      <c r="FW36" s="183"/>
      <c r="FX36" s="183"/>
      <c r="FY36" s="183"/>
      <c r="FZ36" s="183"/>
      <c r="GA36" s="183"/>
      <c r="GB36" s="183"/>
      <c r="GC36" s="183"/>
      <c r="GD36" s="183"/>
      <c r="GE36" s="183"/>
      <c r="GF36" s="183"/>
      <c r="GG36" s="183"/>
      <c r="GH36" s="183"/>
      <c r="GI36" s="183"/>
      <c r="GJ36" s="183"/>
      <c r="GK36" s="183"/>
      <c r="GL36" s="183"/>
      <c r="GM36" s="183"/>
      <c r="GN36" s="183"/>
      <c r="GO36" s="183"/>
      <c r="GP36" s="183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  <c r="HB36" s="184"/>
      <c r="HC36" s="184"/>
      <c r="HD36" s="184"/>
      <c r="HE36" s="183"/>
      <c r="HF36" s="183"/>
      <c r="HG36" s="183"/>
      <c r="HH36" s="183"/>
      <c r="HI36" s="183"/>
      <c r="HJ36" s="183"/>
      <c r="HK36" s="183"/>
      <c r="HL36" s="183"/>
      <c r="HM36" s="183"/>
      <c r="HN36" s="183"/>
      <c r="HO36" s="183"/>
      <c r="HP36" s="183"/>
      <c r="HQ36" s="183"/>
      <c r="HR36" s="183"/>
      <c r="HS36" s="183"/>
      <c r="HT36" s="183"/>
      <c r="HU36" s="183"/>
      <c r="HV36" s="183"/>
      <c r="HW36" s="183"/>
      <c r="HX36" s="183"/>
      <c r="HY36" s="183"/>
      <c r="HZ36" s="183"/>
      <c r="IA36" s="183"/>
      <c r="IB36" s="183"/>
      <c r="IC36" s="183"/>
      <c r="ID36" s="183"/>
      <c r="IE36" s="183"/>
      <c r="IF36" s="183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46" customFormat="1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189" t="s">
        <v>80</v>
      </c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5" t="s">
        <v>81</v>
      </c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  <c r="EZ37" s="183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3"/>
      <c r="FP37" s="183"/>
      <c r="FQ37" s="183"/>
      <c r="FR37" s="183"/>
      <c r="FS37" s="183"/>
      <c r="FT37" s="183"/>
      <c r="FU37" s="183"/>
      <c r="FV37" s="183"/>
      <c r="FW37" s="183"/>
      <c r="FX37" s="183"/>
      <c r="FY37" s="183"/>
      <c r="FZ37" s="183"/>
      <c r="GA37" s="183"/>
      <c r="GB37" s="183"/>
      <c r="GC37" s="183"/>
      <c r="GD37" s="183"/>
      <c r="GE37" s="183"/>
      <c r="GF37" s="183"/>
      <c r="GG37" s="183"/>
      <c r="GH37" s="183"/>
      <c r="GI37" s="183"/>
      <c r="GJ37" s="183"/>
      <c r="GK37" s="183"/>
      <c r="GL37" s="183"/>
      <c r="GM37" s="183"/>
      <c r="GN37" s="183"/>
      <c r="GO37" s="183"/>
      <c r="GP37" s="183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3"/>
      <c r="HF37" s="183"/>
      <c r="HG37" s="183"/>
      <c r="HH37" s="183"/>
      <c r="HI37" s="183"/>
      <c r="HJ37" s="183"/>
      <c r="HK37" s="183"/>
      <c r="HL37" s="183"/>
      <c r="HM37" s="183"/>
      <c r="HN37" s="183"/>
      <c r="HO37" s="183"/>
      <c r="HP37" s="183"/>
      <c r="HQ37" s="183"/>
      <c r="HR37" s="183"/>
      <c r="HS37" s="183"/>
      <c r="HT37" s="183"/>
      <c r="HU37" s="183"/>
      <c r="HV37" s="183"/>
      <c r="HW37" s="183"/>
      <c r="HX37" s="183"/>
      <c r="HY37" s="183"/>
      <c r="HZ37" s="183"/>
      <c r="IA37" s="183"/>
      <c r="IB37" s="183"/>
      <c r="IC37" s="183"/>
      <c r="ID37" s="183"/>
      <c r="IE37" s="183"/>
      <c r="IF37" s="183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46" customFormat="1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189" t="s">
        <v>82</v>
      </c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5" t="s">
        <v>83</v>
      </c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46" customFormat="1" ht="30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189" t="s">
        <v>84</v>
      </c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5" t="s">
        <v>85</v>
      </c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46" customFormat="1" ht="12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190" t="s">
        <v>86</v>
      </c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45"/>
      <c r="DI40" s="45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47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53" customFormat="1" ht="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  <c r="GR41" s="182"/>
      <c r="GS41" s="182"/>
      <c r="GT41" s="182"/>
      <c r="GU41" s="182"/>
      <c r="GV41" s="182"/>
      <c r="GW41" s="182"/>
      <c r="GX41" s="182"/>
      <c r="GY41" s="182"/>
      <c r="GZ41" s="182"/>
      <c r="HA41" s="182"/>
      <c r="HB41" s="182"/>
      <c r="HC41" s="182"/>
      <c r="HD41" s="182"/>
      <c r="HE41" s="182"/>
      <c r="HF41" s="182"/>
      <c r="HG41" s="182"/>
      <c r="HH41" s="182"/>
      <c r="HI41" s="182"/>
      <c r="HJ41" s="182"/>
      <c r="HK41" s="182"/>
      <c r="HL41" s="182"/>
      <c r="HM41" s="182"/>
      <c r="HN41" s="182"/>
      <c r="HO41" s="182"/>
      <c r="HP41" s="182"/>
      <c r="HQ41" s="182"/>
      <c r="HR41" s="182"/>
      <c r="HS41" s="182"/>
      <c r="HT41" s="182"/>
      <c r="HU41" s="182"/>
      <c r="HV41" s="182"/>
      <c r="HW41" s="182"/>
      <c r="HX41" s="182"/>
      <c r="HY41" s="182"/>
      <c r="HZ41" s="182"/>
      <c r="IA41" s="182"/>
      <c r="IB41" s="182"/>
      <c r="IC41" s="182"/>
      <c r="ID41" s="182"/>
      <c r="IE41" s="182"/>
      <c r="IF41" s="182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54" customFormat="1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</sheetData>
  <sheetProtection selectLockedCells="1" selectUnlockedCells="1"/>
  <mergeCells count="425"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DY4:EL4"/>
    <mergeCell ref="EM4:EZ4"/>
    <mergeCell ref="FP4:GC4"/>
    <mergeCell ref="GD4:GQ4"/>
    <mergeCell ref="HG4:HT4"/>
    <mergeCell ref="HU4:IF4"/>
    <mergeCell ref="GR3:HF4"/>
    <mergeCell ref="EM6:EZ6"/>
    <mergeCell ref="FA6:FN6"/>
    <mergeCell ref="GC6:GP6"/>
    <mergeCell ref="FO6:GB6"/>
    <mergeCell ref="HG3:IE3"/>
    <mergeCell ref="GC8:GP8"/>
    <mergeCell ref="EM7:EZ7"/>
    <mergeCell ref="FA7:FN7"/>
    <mergeCell ref="FO7:GB7"/>
    <mergeCell ref="GC7:GP7"/>
    <mergeCell ref="AX5:CT5"/>
    <mergeCell ref="CU5:DI5"/>
    <mergeCell ref="DJ5:DX5"/>
    <mergeCell ref="DY5:EL5"/>
    <mergeCell ref="AX6:CT6"/>
    <mergeCell ref="GQ6:HD6"/>
    <mergeCell ref="CU6:DI6"/>
    <mergeCell ref="DJ6:DX6"/>
    <mergeCell ref="DY6:EL6"/>
    <mergeCell ref="EM5:EZ5"/>
    <mergeCell ref="FA5:FN5"/>
    <mergeCell ref="FO5:GB5"/>
    <mergeCell ref="DY8:EL8"/>
    <mergeCell ref="HE6:HR6"/>
    <mergeCell ref="HS6:IF6"/>
    <mergeCell ref="GQ5:HD5"/>
    <mergeCell ref="HE5:HR5"/>
    <mergeCell ref="HS5:IF5"/>
    <mergeCell ref="GC5:GP5"/>
    <mergeCell ref="FO8:GB8"/>
    <mergeCell ref="GR8:HD8"/>
    <mergeCell ref="HG8:HQ8"/>
    <mergeCell ref="AX7:CT7"/>
    <mergeCell ref="CU7:DI7"/>
    <mergeCell ref="DJ7:DX7"/>
    <mergeCell ref="DY7:EL7"/>
    <mergeCell ref="CU8:DG8"/>
    <mergeCell ref="DJ8:DX8"/>
    <mergeCell ref="AX8:CT8"/>
    <mergeCell ref="HU8:IE8"/>
    <mergeCell ref="GQ7:HD7"/>
    <mergeCell ref="HE7:HR7"/>
    <mergeCell ref="HS7:IF7"/>
    <mergeCell ref="EM9:EZ9"/>
    <mergeCell ref="FA9:FN9"/>
    <mergeCell ref="FO9:GB9"/>
    <mergeCell ref="GC9:GP9"/>
    <mergeCell ref="EM8:EZ8"/>
    <mergeCell ref="FA8:FN8"/>
    <mergeCell ref="AX9:CT9"/>
    <mergeCell ref="CU9:DG9"/>
    <mergeCell ref="DJ9:DX9"/>
    <mergeCell ref="DY9:EL9"/>
    <mergeCell ref="HE10:HR10"/>
    <mergeCell ref="HS10:IF10"/>
    <mergeCell ref="GR9:HD9"/>
    <mergeCell ref="HG9:HQ9"/>
    <mergeCell ref="HU9:IE9"/>
    <mergeCell ref="CU10:DI10"/>
    <mergeCell ref="DY10:EL10"/>
    <mergeCell ref="EM10:EZ10"/>
    <mergeCell ref="FA10:FN10"/>
    <mergeCell ref="AX11:CT11"/>
    <mergeCell ref="CU11:DI11"/>
    <mergeCell ref="DJ11:DX11"/>
    <mergeCell ref="DY11:EL11"/>
    <mergeCell ref="FA11:FN11"/>
    <mergeCell ref="GQ10:HD10"/>
    <mergeCell ref="GC10:GP10"/>
    <mergeCell ref="FO10:GB10"/>
    <mergeCell ref="AX10:CT10"/>
    <mergeCell ref="EM12:EZ12"/>
    <mergeCell ref="FA12:FN12"/>
    <mergeCell ref="GC12:GP12"/>
    <mergeCell ref="FO12:GB12"/>
    <mergeCell ref="EM11:EZ11"/>
    <mergeCell ref="DJ10:DX10"/>
    <mergeCell ref="HU12:IE12"/>
    <mergeCell ref="GQ11:HD11"/>
    <mergeCell ref="HE11:HR11"/>
    <mergeCell ref="HS11:IF11"/>
    <mergeCell ref="CU12:DH12"/>
    <mergeCell ref="AX12:CT12"/>
    <mergeCell ref="FO11:GB11"/>
    <mergeCell ref="GC11:GP11"/>
    <mergeCell ref="AX14:CT14"/>
    <mergeCell ref="GR12:HD12"/>
    <mergeCell ref="HG12:HQ12"/>
    <mergeCell ref="DY14:EL14"/>
    <mergeCell ref="DJ12:DX12"/>
    <mergeCell ref="DY12:EL12"/>
    <mergeCell ref="EM13:EZ13"/>
    <mergeCell ref="FA13:FN13"/>
    <mergeCell ref="FO13:GB13"/>
    <mergeCell ref="GC14:GP14"/>
    <mergeCell ref="FO14:GB14"/>
    <mergeCell ref="GQ14:HD14"/>
    <mergeCell ref="HE14:HR14"/>
    <mergeCell ref="GC13:GP13"/>
    <mergeCell ref="AX13:CT13"/>
    <mergeCell ref="CU13:DI13"/>
    <mergeCell ref="DJ13:DX13"/>
    <mergeCell ref="DY13:EL13"/>
    <mergeCell ref="CU14:DI14"/>
    <mergeCell ref="DJ14:DX14"/>
    <mergeCell ref="HS14:IF14"/>
    <mergeCell ref="GQ13:HD13"/>
    <mergeCell ref="HE13:HR13"/>
    <mergeCell ref="HS13:IF13"/>
    <mergeCell ref="EM15:EZ15"/>
    <mergeCell ref="FA15:FN15"/>
    <mergeCell ref="FO15:GB15"/>
    <mergeCell ref="GC15:GP15"/>
    <mergeCell ref="EM14:EZ14"/>
    <mergeCell ref="FA14:FN14"/>
    <mergeCell ref="AX15:CT15"/>
    <mergeCell ref="CU15:DI15"/>
    <mergeCell ref="DJ15:DX15"/>
    <mergeCell ref="DY15:EL15"/>
    <mergeCell ref="HE16:HR16"/>
    <mergeCell ref="HS16:IF16"/>
    <mergeCell ref="GQ15:HD15"/>
    <mergeCell ref="HE15:HR15"/>
    <mergeCell ref="HS15:IF15"/>
    <mergeCell ref="CU16:DI16"/>
    <mergeCell ref="DY16:EL16"/>
    <mergeCell ref="EM16:EZ16"/>
    <mergeCell ref="FA16:FN16"/>
    <mergeCell ref="AX17:CT17"/>
    <mergeCell ref="CU17:DI17"/>
    <mergeCell ref="DJ17:DX17"/>
    <mergeCell ref="DY17:EL17"/>
    <mergeCell ref="FA17:FN17"/>
    <mergeCell ref="GQ16:HD16"/>
    <mergeCell ref="GC16:GP16"/>
    <mergeCell ref="FO16:GB16"/>
    <mergeCell ref="AX16:CT16"/>
    <mergeCell ref="EM18:EZ18"/>
    <mergeCell ref="FA18:FN18"/>
    <mergeCell ref="GC18:GP18"/>
    <mergeCell ref="FO18:GB18"/>
    <mergeCell ref="EM17:EZ17"/>
    <mergeCell ref="DJ16:DX16"/>
    <mergeCell ref="HS18:IF18"/>
    <mergeCell ref="GQ17:HD17"/>
    <mergeCell ref="HE17:HR17"/>
    <mergeCell ref="HS17:IF17"/>
    <mergeCell ref="CU18:DI18"/>
    <mergeCell ref="AX18:CT18"/>
    <mergeCell ref="FO17:GB17"/>
    <mergeCell ref="GC17:GP17"/>
    <mergeCell ref="AX20:CT20"/>
    <mergeCell ref="GQ18:HD18"/>
    <mergeCell ref="HE18:HR18"/>
    <mergeCell ref="DY20:EL20"/>
    <mergeCell ref="DJ18:DX18"/>
    <mergeCell ref="DY18:EL18"/>
    <mergeCell ref="EM19:EZ19"/>
    <mergeCell ref="FA19:FN19"/>
    <mergeCell ref="FO19:GB19"/>
    <mergeCell ref="GC20:GP20"/>
    <mergeCell ref="FO20:GB20"/>
    <mergeCell ref="GQ20:HD20"/>
    <mergeCell ref="HE20:HR20"/>
    <mergeCell ref="GC19:GP19"/>
    <mergeCell ref="AX19:CT19"/>
    <mergeCell ref="CU19:DI19"/>
    <mergeCell ref="DJ19:DX19"/>
    <mergeCell ref="DY19:EL19"/>
    <mergeCell ref="CU20:DI20"/>
    <mergeCell ref="DJ20:DX20"/>
    <mergeCell ref="HS20:IF20"/>
    <mergeCell ref="GQ19:HD19"/>
    <mergeCell ref="HE19:HR19"/>
    <mergeCell ref="HS19:IF19"/>
    <mergeCell ref="EM21:EZ21"/>
    <mergeCell ref="FA21:FN21"/>
    <mergeCell ref="FO21:GB21"/>
    <mergeCell ref="GC21:GP21"/>
    <mergeCell ref="EM20:EZ20"/>
    <mergeCell ref="FA20:FN20"/>
    <mergeCell ref="AX21:CT21"/>
    <mergeCell ref="CU21:DI21"/>
    <mergeCell ref="DJ21:DX21"/>
    <mergeCell ref="DY21:EL21"/>
    <mergeCell ref="HE22:HR22"/>
    <mergeCell ref="HS22:IF22"/>
    <mergeCell ref="GQ21:HD21"/>
    <mergeCell ref="HE21:HR21"/>
    <mergeCell ref="HS21:IF21"/>
    <mergeCell ref="CU22:DI22"/>
    <mergeCell ref="DY22:EL22"/>
    <mergeCell ref="EM22:EZ22"/>
    <mergeCell ref="FA22:FN22"/>
    <mergeCell ref="AX23:CT23"/>
    <mergeCell ref="CU23:DI23"/>
    <mergeCell ref="DJ23:DX23"/>
    <mergeCell ref="DY23:EL23"/>
    <mergeCell ref="FA23:FN23"/>
    <mergeCell ref="GQ22:HD22"/>
    <mergeCell ref="GC22:GP22"/>
    <mergeCell ref="FO22:GB22"/>
    <mergeCell ref="AX22:CT22"/>
    <mergeCell ref="EM24:EZ24"/>
    <mergeCell ref="FA24:FN24"/>
    <mergeCell ref="GC24:GP24"/>
    <mergeCell ref="FO24:GB24"/>
    <mergeCell ref="EM23:EZ23"/>
    <mergeCell ref="DJ22:DX22"/>
    <mergeCell ref="HS24:IF24"/>
    <mergeCell ref="GQ23:HD23"/>
    <mergeCell ref="HE23:HR23"/>
    <mergeCell ref="HS23:IF23"/>
    <mergeCell ref="CU24:DI24"/>
    <mergeCell ref="AX24:CT24"/>
    <mergeCell ref="FO23:GB23"/>
    <mergeCell ref="GC23:GP23"/>
    <mergeCell ref="AW26:CT26"/>
    <mergeCell ref="GQ24:HD24"/>
    <mergeCell ref="HE24:HR24"/>
    <mergeCell ref="DY26:EL26"/>
    <mergeCell ref="DJ24:DX24"/>
    <mergeCell ref="DY24:EL24"/>
    <mergeCell ref="EM25:EZ25"/>
    <mergeCell ref="FA25:FN25"/>
    <mergeCell ref="FO25:GB25"/>
    <mergeCell ref="GC26:GP26"/>
    <mergeCell ref="FO26:GB26"/>
    <mergeCell ref="GR26:HD26"/>
    <mergeCell ref="HG26:HQ26"/>
    <mergeCell ref="GC25:GP25"/>
    <mergeCell ref="AX25:CT25"/>
    <mergeCell ref="CU25:DI25"/>
    <mergeCell ref="DJ25:DX25"/>
    <mergeCell ref="DY25:EL25"/>
    <mergeCell ref="CU26:DG26"/>
    <mergeCell ref="DJ26:DX26"/>
    <mergeCell ref="HU26:IE26"/>
    <mergeCell ref="GQ25:HD25"/>
    <mergeCell ref="HE25:HR25"/>
    <mergeCell ref="HS25:IF25"/>
    <mergeCell ref="EM27:EZ27"/>
    <mergeCell ref="FA27:FN27"/>
    <mergeCell ref="FO27:GB27"/>
    <mergeCell ref="GC27:GP27"/>
    <mergeCell ref="EM26:EZ26"/>
    <mergeCell ref="FA26:FN26"/>
    <mergeCell ref="AX27:CT27"/>
    <mergeCell ref="CU27:DI27"/>
    <mergeCell ref="DJ27:DX27"/>
    <mergeCell ref="DY27:EL27"/>
    <mergeCell ref="HE28:HR28"/>
    <mergeCell ref="HS28:IF28"/>
    <mergeCell ref="GQ27:HD27"/>
    <mergeCell ref="HE27:HR27"/>
    <mergeCell ref="HS27:IF27"/>
    <mergeCell ref="CU28:DI28"/>
    <mergeCell ref="DY28:EL28"/>
    <mergeCell ref="EM28:EZ28"/>
    <mergeCell ref="FA28:FN28"/>
    <mergeCell ref="AX29:CT29"/>
    <mergeCell ref="CU29:DI29"/>
    <mergeCell ref="DJ29:DX29"/>
    <mergeCell ref="DY29:EL29"/>
    <mergeCell ref="FA29:FN29"/>
    <mergeCell ref="GQ28:HD28"/>
    <mergeCell ref="GC28:GP28"/>
    <mergeCell ref="FO28:GB28"/>
    <mergeCell ref="AX28:CT28"/>
    <mergeCell ref="EM30:EZ30"/>
    <mergeCell ref="FA30:FN30"/>
    <mergeCell ref="GC30:GP30"/>
    <mergeCell ref="FO30:GB30"/>
    <mergeCell ref="EM29:EZ29"/>
    <mergeCell ref="DJ28:DX28"/>
    <mergeCell ref="HS30:IF30"/>
    <mergeCell ref="GQ29:HD29"/>
    <mergeCell ref="HE29:HR29"/>
    <mergeCell ref="HS29:IF29"/>
    <mergeCell ref="CU30:DI30"/>
    <mergeCell ref="AX30:CT30"/>
    <mergeCell ref="FO29:GB29"/>
    <mergeCell ref="GC29:GP29"/>
    <mergeCell ref="AX32:CT32"/>
    <mergeCell ref="GQ30:HD30"/>
    <mergeCell ref="HE30:HR30"/>
    <mergeCell ref="DY32:EL32"/>
    <mergeCell ref="DJ30:DX30"/>
    <mergeCell ref="DY30:EL30"/>
    <mergeCell ref="EM31:EZ31"/>
    <mergeCell ref="FA31:FN31"/>
    <mergeCell ref="FO31:GB31"/>
    <mergeCell ref="GC32:GP32"/>
    <mergeCell ref="FO32:GB32"/>
    <mergeCell ref="GQ32:HD32"/>
    <mergeCell ref="HE32:HR32"/>
    <mergeCell ref="GC31:GP31"/>
    <mergeCell ref="AX31:CT31"/>
    <mergeCell ref="CU31:DI31"/>
    <mergeCell ref="DJ31:DX31"/>
    <mergeCell ref="DY31:EL31"/>
    <mergeCell ref="CU32:DI32"/>
    <mergeCell ref="DJ32:DX32"/>
    <mergeCell ref="HS32:IF32"/>
    <mergeCell ref="GQ31:HD31"/>
    <mergeCell ref="HE31:HR31"/>
    <mergeCell ref="HS31:IF31"/>
    <mergeCell ref="EM33:EZ33"/>
    <mergeCell ref="FA33:FN33"/>
    <mergeCell ref="FO33:GB33"/>
    <mergeCell ref="GC33:GP33"/>
    <mergeCell ref="EM32:EZ32"/>
    <mergeCell ref="FA32:FN32"/>
    <mergeCell ref="AX33:CT33"/>
    <mergeCell ref="CU33:DI33"/>
    <mergeCell ref="DJ33:DX33"/>
    <mergeCell ref="DY33:EL33"/>
    <mergeCell ref="HE34:HR34"/>
    <mergeCell ref="HS34:IF34"/>
    <mergeCell ref="GQ33:HD33"/>
    <mergeCell ref="HE33:HR33"/>
    <mergeCell ref="HS33:IF33"/>
    <mergeCell ref="CU34:DI34"/>
    <mergeCell ref="DY34:EL34"/>
    <mergeCell ref="EM34:EZ34"/>
    <mergeCell ref="FA34:FN34"/>
    <mergeCell ref="AX35:CT35"/>
    <mergeCell ref="CU35:DI35"/>
    <mergeCell ref="DJ35:DX35"/>
    <mergeCell ref="DY35:EL35"/>
    <mergeCell ref="FA35:FN35"/>
    <mergeCell ref="GQ34:HD34"/>
    <mergeCell ref="GC34:GP34"/>
    <mergeCell ref="FO34:GB34"/>
    <mergeCell ref="AX34:CT34"/>
    <mergeCell ref="EM36:EZ36"/>
    <mergeCell ref="FA36:FN36"/>
    <mergeCell ref="GC36:GP36"/>
    <mergeCell ref="FO36:GB36"/>
    <mergeCell ref="EM35:EZ35"/>
    <mergeCell ref="DJ34:DX34"/>
    <mergeCell ref="HS36:IF36"/>
    <mergeCell ref="GQ35:HD35"/>
    <mergeCell ref="HE35:HR35"/>
    <mergeCell ref="HS35:IF35"/>
    <mergeCell ref="CU36:DI36"/>
    <mergeCell ref="AX36:CT36"/>
    <mergeCell ref="FO35:GB35"/>
    <mergeCell ref="GC35:GP35"/>
    <mergeCell ref="AX38:CT38"/>
    <mergeCell ref="GQ36:HD36"/>
    <mergeCell ref="HE36:HR36"/>
    <mergeCell ref="DY38:EL38"/>
    <mergeCell ref="DJ36:DX36"/>
    <mergeCell ref="DY36:EL36"/>
    <mergeCell ref="EM37:EZ37"/>
    <mergeCell ref="FA37:FN37"/>
    <mergeCell ref="FO37:GB37"/>
    <mergeCell ref="GC38:GP38"/>
    <mergeCell ref="FO38:GB38"/>
    <mergeCell ref="GQ38:HD38"/>
    <mergeCell ref="HE38:HR38"/>
    <mergeCell ref="GC37:GP37"/>
    <mergeCell ref="AX37:CT37"/>
    <mergeCell ref="CU37:DI37"/>
    <mergeCell ref="DJ37:DX37"/>
    <mergeCell ref="DY37:EL37"/>
    <mergeCell ref="CU38:DI38"/>
    <mergeCell ref="DJ38:DX38"/>
    <mergeCell ref="HS38:IF38"/>
    <mergeCell ref="GQ37:HD37"/>
    <mergeCell ref="HE37:HR37"/>
    <mergeCell ref="HS37:IF37"/>
    <mergeCell ref="EM39:EZ39"/>
    <mergeCell ref="FA39:FN39"/>
    <mergeCell ref="FO39:GB39"/>
    <mergeCell ref="GC39:GP39"/>
    <mergeCell ref="EM38:EZ38"/>
    <mergeCell ref="FA38:FN38"/>
    <mergeCell ref="AX39:CT39"/>
    <mergeCell ref="CU39:DI39"/>
    <mergeCell ref="DJ39:DX39"/>
    <mergeCell ref="DY39:EL39"/>
    <mergeCell ref="HG40:HQ40"/>
    <mergeCell ref="HU40:IE40"/>
    <mergeCell ref="GQ39:HD39"/>
    <mergeCell ref="HE39:HR39"/>
    <mergeCell ref="HS39:IF39"/>
    <mergeCell ref="AX40:CT40"/>
    <mergeCell ref="HE41:HR41"/>
    <mergeCell ref="CU40:DG40"/>
    <mergeCell ref="DJ40:DX40"/>
    <mergeCell ref="DY40:EL40"/>
    <mergeCell ref="EM40:EZ40"/>
    <mergeCell ref="AX41:CT41"/>
    <mergeCell ref="CU41:DI41"/>
    <mergeCell ref="DJ41:DX41"/>
    <mergeCell ref="DY41:EL41"/>
    <mergeCell ref="HS41:IF41"/>
    <mergeCell ref="EM41:EZ41"/>
    <mergeCell ref="FA41:FN41"/>
    <mergeCell ref="FO41:GB41"/>
    <mergeCell ref="GC41:GP41"/>
    <mergeCell ref="GC40:GP40"/>
    <mergeCell ref="GR40:HD40"/>
    <mergeCell ref="FA40:FN40"/>
    <mergeCell ref="FO40:GB40"/>
    <mergeCell ref="GQ41:HD41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A25">
      <selection activeCell="D38" sqref="D38:F38"/>
    </sheetView>
  </sheetViews>
  <sheetFormatPr defaultColWidth="9.00390625" defaultRowHeight="12.75"/>
  <cols>
    <col min="1" max="1" width="60.00390625" style="22" customWidth="1"/>
    <col min="2" max="2" width="16.25390625" style="22" customWidth="1"/>
    <col min="3" max="3" width="15.875" style="22" customWidth="1"/>
    <col min="4" max="4" width="16.25390625" style="22" customWidth="1"/>
    <col min="5" max="5" width="14.75390625" style="22" customWidth="1"/>
    <col min="6" max="6" width="16.125" style="22" customWidth="1"/>
    <col min="7" max="16384" width="9.125" style="22" customWidth="1"/>
  </cols>
  <sheetData>
    <row r="1" spans="1:7" ht="18.75">
      <c r="A1" s="216" t="s">
        <v>93</v>
      </c>
      <c r="B1" s="216"/>
      <c r="C1" s="216"/>
      <c r="D1" s="216"/>
      <c r="E1" s="216"/>
      <c r="F1" s="216"/>
      <c r="G1" s="55"/>
    </row>
    <row r="2" ht="12.75">
      <c r="G2" s="55"/>
    </row>
    <row r="3" spans="1:7" ht="18.75">
      <c r="A3" s="218" t="s">
        <v>94</v>
      </c>
      <c r="B3" s="218"/>
      <c r="C3" s="218"/>
      <c r="D3" s="218"/>
      <c r="E3" s="218"/>
      <c r="F3" s="218"/>
      <c r="G3" s="55"/>
    </row>
    <row r="4" ht="12.75">
      <c r="G4" s="55"/>
    </row>
    <row r="5" spans="1:7" s="57" customFormat="1" ht="55.5" customHeight="1">
      <c r="A5" s="215" t="s">
        <v>95</v>
      </c>
      <c r="B5" s="214" t="s">
        <v>96</v>
      </c>
      <c r="C5" s="214" t="s">
        <v>97</v>
      </c>
      <c r="D5" s="214"/>
      <c r="E5" s="214" t="s">
        <v>98</v>
      </c>
      <c r="F5" s="214"/>
      <c r="G5" s="56"/>
    </row>
    <row r="6" spans="1:7" s="57" customFormat="1" ht="43.5" customHeight="1">
      <c r="A6" s="215"/>
      <c r="B6" s="214"/>
      <c r="C6" s="28" t="s">
        <v>99</v>
      </c>
      <c r="D6" s="28" t="s">
        <v>100</v>
      </c>
      <c r="E6" s="28" t="s">
        <v>99</v>
      </c>
      <c r="F6" s="28" t="s">
        <v>100</v>
      </c>
      <c r="G6" s="56"/>
    </row>
    <row r="7" spans="1:7" ht="12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5"/>
    </row>
    <row r="8" spans="1:7" ht="31.5">
      <c r="A8" s="59" t="s">
        <v>101</v>
      </c>
      <c r="B8" s="60">
        <v>63.45</v>
      </c>
      <c r="C8" s="60">
        <v>63.45</v>
      </c>
      <c r="D8" s="61">
        <f>(C8/B8)*100</f>
        <v>100</v>
      </c>
      <c r="E8" s="60">
        <v>63.45</v>
      </c>
      <c r="F8" s="61">
        <f>(E8/C8)*100</f>
        <v>100</v>
      </c>
      <c r="G8" s="55"/>
    </row>
    <row r="9" spans="1:7" s="64" customFormat="1" ht="31.5">
      <c r="A9" s="59" t="s">
        <v>102</v>
      </c>
      <c r="B9" s="60">
        <v>63.45</v>
      </c>
      <c r="C9" s="60">
        <v>63.45</v>
      </c>
      <c r="D9" s="61">
        <f aca="true" t="shared" si="0" ref="D9:D16">(C9/B9)*100</f>
        <v>100</v>
      </c>
      <c r="E9" s="60">
        <v>63.45</v>
      </c>
      <c r="F9" s="61">
        <f aca="true" t="shared" si="1" ref="F9:F16">(E9/C9)*100</f>
        <v>100</v>
      </c>
      <c r="G9" s="63"/>
    </row>
    <row r="10" spans="1:7" ht="15.75">
      <c r="A10" s="65" t="s">
        <v>103</v>
      </c>
      <c r="B10" s="66"/>
      <c r="C10" s="66"/>
      <c r="D10" s="61"/>
      <c r="E10" s="66"/>
      <c r="F10" s="61"/>
      <c r="G10" s="55"/>
    </row>
    <row r="11" spans="1:7" ht="15.75">
      <c r="A11" s="67" t="s">
        <v>104</v>
      </c>
      <c r="B11" s="66">
        <v>28.5</v>
      </c>
      <c r="C11" s="66">
        <v>28.5</v>
      </c>
      <c r="D11" s="61">
        <f t="shared" si="0"/>
        <v>100</v>
      </c>
      <c r="E11" s="66">
        <v>28.5</v>
      </c>
      <c r="F11" s="61">
        <f t="shared" si="1"/>
        <v>100</v>
      </c>
      <c r="G11" s="55"/>
    </row>
    <row r="12" spans="1:7" ht="31.5">
      <c r="A12" s="67" t="s">
        <v>105</v>
      </c>
      <c r="B12" s="66">
        <v>2</v>
      </c>
      <c r="C12" s="66">
        <v>2</v>
      </c>
      <c r="D12" s="61">
        <f t="shared" si="0"/>
        <v>100</v>
      </c>
      <c r="E12" s="66">
        <v>2</v>
      </c>
      <c r="F12" s="61">
        <f t="shared" si="1"/>
        <v>100</v>
      </c>
      <c r="G12" s="55"/>
    </row>
    <row r="13" spans="1:7" ht="15.75">
      <c r="A13" s="67" t="s">
        <v>106</v>
      </c>
      <c r="B13" s="66">
        <f>B9-B11-B12</f>
        <v>32.95</v>
      </c>
      <c r="C13" s="66">
        <f>C9-C11-C12</f>
        <v>32.95</v>
      </c>
      <c r="D13" s="61">
        <f t="shared" si="0"/>
        <v>100</v>
      </c>
      <c r="E13" s="66">
        <f>E9-E11-E12</f>
        <v>32.95</v>
      </c>
      <c r="F13" s="61">
        <f t="shared" si="1"/>
        <v>100</v>
      </c>
      <c r="G13" s="55"/>
    </row>
    <row r="14" spans="1:7" ht="15.75">
      <c r="A14" s="68" t="s">
        <v>87</v>
      </c>
      <c r="B14" s="69"/>
      <c r="C14" s="69"/>
      <c r="D14" s="61"/>
      <c r="E14" s="69"/>
      <c r="F14" s="61"/>
      <c r="G14" s="55"/>
    </row>
    <row r="15" spans="1:7" ht="31.5">
      <c r="A15" s="65" t="s">
        <v>107</v>
      </c>
      <c r="B15" s="66">
        <v>28.5</v>
      </c>
      <c r="C15" s="66">
        <v>28.5</v>
      </c>
      <c r="D15" s="61">
        <f t="shared" si="0"/>
        <v>100</v>
      </c>
      <c r="E15" s="66">
        <v>28.5</v>
      </c>
      <c r="F15" s="61">
        <f t="shared" si="1"/>
        <v>100</v>
      </c>
      <c r="G15" s="55"/>
    </row>
    <row r="16" spans="1:7" ht="31.5" customHeight="1">
      <c r="A16" s="65" t="s">
        <v>108</v>
      </c>
      <c r="B16" s="66">
        <v>1.7</v>
      </c>
      <c r="C16" s="66">
        <v>1.7</v>
      </c>
      <c r="D16" s="61">
        <f t="shared" si="0"/>
        <v>100</v>
      </c>
      <c r="E16" s="66">
        <v>1.7</v>
      </c>
      <c r="F16" s="61">
        <f t="shared" si="1"/>
        <v>100</v>
      </c>
      <c r="G16" s="55"/>
    </row>
    <row r="17" spans="1:7" ht="15.75" customHeight="1">
      <c r="A17" s="217" t="s">
        <v>109</v>
      </c>
      <c r="B17" s="217"/>
      <c r="C17" s="217"/>
      <c r="D17" s="217"/>
      <c r="E17" s="70"/>
      <c r="F17" s="70"/>
      <c r="G17" s="55"/>
    </row>
    <row r="18" ht="12.75">
      <c r="G18" s="55"/>
    </row>
    <row r="19" spans="1:7" ht="18.75">
      <c r="A19" s="216" t="s">
        <v>110</v>
      </c>
      <c r="B19" s="216"/>
      <c r="C19" s="216"/>
      <c r="D19" s="216"/>
      <c r="E19" s="216"/>
      <c r="F19" s="216"/>
      <c r="G19" s="216"/>
    </row>
    <row r="21" spans="1:7" ht="15.75">
      <c r="A21" s="215" t="s">
        <v>95</v>
      </c>
      <c r="B21" s="214" t="s">
        <v>111</v>
      </c>
      <c r="C21" s="214" t="s">
        <v>112</v>
      </c>
      <c r="D21" s="214" t="s">
        <v>97</v>
      </c>
      <c r="E21" s="214"/>
      <c r="F21" s="214" t="s">
        <v>98</v>
      </c>
      <c r="G21" s="214"/>
    </row>
    <row r="22" spans="1:7" ht="63">
      <c r="A22" s="215"/>
      <c r="B22" s="214"/>
      <c r="C22" s="214"/>
      <c r="D22" s="28" t="s">
        <v>113</v>
      </c>
      <c r="E22" s="28" t="s">
        <v>100</v>
      </c>
      <c r="F22" s="28" t="s">
        <v>113</v>
      </c>
      <c r="G22" s="28" t="s">
        <v>100</v>
      </c>
    </row>
    <row r="23" spans="1:7" ht="12.75">
      <c r="A23" s="58">
        <v>1</v>
      </c>
      <c r="B23" s="58"/>
      <c r="C23" s="58">
        <v>2</v>
      </c>
      <c r="D23" s="58">
        <v>3</v>
      </c>
      <c r="E23" s="58">
        <v>4</v>
      </c>
      <c r="F23" s="58">
        <v>5</v>
      </c>
      <c r="G23" s="58">
        <v>6</v>
      </c>
    </row>
    <row r="24" spans="1:7" ht="15.75">
      <c r="A24" s="59" t="s">
        <v>114</v>
      </c>
      <c r="B24" s="71" t="s">
        <v>115</v>
      </c>
      <c r="C24" s="72">
        <v>19322.4</v>
      </c>
      <c r="D24" s="72">
        <v>19766.6</v>
      </c>
      <c r="E24" s="61">
        <f>(D24/C24)*100</f>
        <v>102.29888626671632</v>
      </c>
      <c r="F24" s="72">
        <v>19766.6</v>
      </c>
      <c r="G24" s="61">
        <f>(F24/D24)*100</f>
        <v>100</v>
      </c>
    </row>
    <row r="25" spans="1:7" ht="15.75">
      <c r="A25" s="59" t="s">
        <v>116</v>
      </c>
      <c r="B25" s="71" t="s">
        <v>21</v>
      </c>
      <c r="C25" s="73">
        <v>25380</v>
      </c>
      <c r="D25" s="73">
        <v>25960</v>
      </c>
      <c r="E25" s="61">
        <f aca="true" t="shared" si="2" ref="E25:E33">(D25/C25)*100</f>
        <v>102.28526398739164</v>
      </c>
      <c r="F25" s="73">
        <v>25960</v>
      </c>
      <c r="G25" s="61">
        <f aca="true" t="shared" si="3" ref="G25:G33">(F25/D25)*100</f>
        <v>100</v>
      </c>
    </row>
    <row r="26" spans="1:7" ht="15.75">
      <c r="A26" s="65" t="s">
        <v>103</v>
      </c>
      <c r="B26" s="74"/>
      <c r="C26" s="75"/>
      <c r="D26" s="75"/>
      <c r="E26" s="61"/>
      <c r="F26" s="75"/>
      <c r="G26" s="61"/>
    </row>
    <row r="27" spans="1:7" ht="15.75">
      <c r="A27" s="67" t="s">
        <v>104</v>
      </c>
      <c r="B27" s="71" t="s">
        <v>21</v>
      </c>
      <c r="C27" s="75">
        <v>33768</v>
      </c>
      <c r="D27" s="75">
        <v>33768</v>
      </c>
      <c r="E27" s="61">
        <f t="shared" si="2"/>
        <v>100</v>
      </c>
      <c r="F27" s="75">
        <v>33768</v>
      </c>
      <c r="G27" s="61">
        <f t="shared" si="3"/>
        <v>100</v>
      </c>
    </row>
    <row r="28" spans="1:7" ht="31.5">
      <c r="A28" s="67" t="s">
        <v>105</v>
      </c>
      <c r="B28" s="71" t="s">
        <v>21</v>
      </c>
      <c r="C28" s="75">
        <v>38400</v>
      </c>
      <c r="D28" s="75">
        <v>38400</v>
      </c>
      <c r="E28" s="61">
        <f t="shared" si="2"/>
        <v>100</v>
      </c>
      <c r="F28" s="75">
        <v>38400</v>
      </c>
      <c r="G28" s="61">
        <f t="shared" si="3"/>
        <v>100</v>
      </c>
    </row>
    <row r="29" spans="1:7" ht="15.75">
      <c r="A29" s="67" t="s">
        <v>106</v>
      </c>
      <c r="B29" s="71" t="s">
        <v>21</v>
      </c>
      <c r="C29" s="75">
        <v>14820</v>
      </c>
      <c r="D29" s="75">
        <v>14820</v>
      </c>
      <c r="E29" s="61">
        <f t="shared" si="2"/>
        <v>100</v>
      </c>
      <c r="F29" s="75">
        <v>14820</v>
      </c>
      <c r="G29" s="61">
        <f t="shared" si="3"/>
        <v>100</v>
      </c>
    </row>
    <row r="30" spans="1:7" ht="15.75">
      <c r="A30" s="65" t="s">
        <v>87</v>
      </c>
      <c r="B30" s="74"/>
      <c r="C30" s="66"/>
      <c r="D30" s="66"/>
      <c r="E30" s="61"/>
      <c r="F30" s="66"/>
      <c r="G30" s="61"/>
    </row>
    <row r="31" spans="1:7" ht="47.25">
      <c r="A31" s="65" t="s">
        <v>117</v>
      </c>
      <c r="B31" s="71" t="s">
        <v>21</v>
      </c>
      <c r="C31" s="76"/>
      <c r="D31" s="76"/>
      <c r="E31" s="61"/>
      <c r="F31" s="76"/>
      <c r="G31" s="61"/>
    </row>
    <row r="32" spans="1:7" ht="15.75">
      <c r="A32" s="65" t="s">
        <v>104</v>
      </c>
      <c r="B32" s="71" t="s">
        <v>21</v>
      </c>
      <c r="C32" s="75">
        <v>33768</v>
      </c>
      <c r="D32" s="75">
        <v>33768</v>
      </c>
      <c r="E32" s="61">
        <f t="shared" si="2"/>
        <v>100</v>
      </c>
      <c r="F32" s="75">
        <v>33768</v>
      </c>
      <c r="G32" s="61">
        <f t="shared" si="3"/>
        <v>100</v>
      </c>
    </row>
    <row r="33" spans="1:7" ht="15.75">
      <c r="A33" s="65" t="s">
        <v>108</v>
      </c>
      <c r="B33" s="71" t="s">
        <v>21</v>
      </c>
      <c r="C33" s="72">
        <v>29000</v>
      </c>
      <c r="D33" s="72">
        <v>29000</v>
      </c>
      <c r="E33" s="61">
        <f t="shared" si="2"/>
        <v>100</v>
      </c>
      <c r="F33" s="72">
        <v>29000</v>
      </c>
      <c r="G33" s="61">
        <f t="shared" si="3"/>
        <v>100</v>
      </c>
    </row>
    <row r="34" spans="1:7" ht="47.25">
      <c r="A34" s="77" t="s">
        <v>118</v>
      </c>
      <c r="B34" s="71" t="s">
        <v>21</v>
      </c>
      <c r="C34" s="73"/>
      <c r="D34" s="73"/>
      <c r="E34" s="73"/>
      <c r="F34" s="73"/>
      <c r="G34" s="62"/>
    </row>
    <row r="35" spans="1:7" ht="15.75">
      <c r="A35" s="65" t="s">
        <v>104</v>
      </c>
      <c r="B35" s="71" t="s">
        <v>21</v>
      </c>
      <c r="C35" s="73"/>
      <c r="D35" s="73"/>
      <c r="E35" s="73"/>
      <c r="F35" s="73"/>
      <c r="G35" s="62"/>
    </row>
    <row r="36" spans="1:7" ht="15.75">
      <c r="A36" s="65" t="s">
        <v>108</v>
      </c>
      <c r="B36" s="71" t="s">
        <v>21</v>
      </c>
      <c r="C36" s="115"/>
      <c r="D36" s="115"/>
      <c r="E36" s="115"/>
      <c r="F36" s="115"/>
      <c r="G36" s="78"/>
    </row>
    <row r="37" spans="1:7" ht="47.25">
      <c r="A37" s="65" t="s">
        <v>119</v>
      </c>
      <c r="B37" s="79" t="s">
        <v>120</v>
      </c>
      <c r="C37" s="75"/>
      <c r="D37" s="75"/>
      <c r="E37" s="75"/>
      <c r="F37" s="75"/>
      <c r="G37" s="80"/>
    </row>
    <row r="38" spans="1:7" ht="15.75">
      <c r="A38" s="65" t="s">
        <v>104</v>
      </c>
      <c r="B38" s="79" t="s">
        <v>120</v>
      </c>
      <c r="C38" s="116">
        <f>C35/C32*100</f>
        <v>0</v>
      </c>
      <c r="D38" s="116"/>
      <c r="E38" s="117"/>
      <c r="F38" s="116"/>
      <c r="G38" s="81"/>
    </row>
    <row r="39" spans="1:7" ht="15.75">
      <c r="A39" s="65" t="s">
        <v>108</v>
      </c>
      <c r="B39" s="79" t="s">
        <v>120</v>
      </c>
      <c r="C39" s="116">
        <f>C36/C33*100</f>
        <v>0</v>
      </c>
      <c r="D39" s="116"/>
      <c r="E39" s="117"/>
      <c r="F39" s="116"/>
      <c r="G39" s="81"/>
    </row>
  </sheetData>
  <sheetProtection selectLockedCells="1" selectUnlockedCells="1"/>
  <mergeCells count="13">
    <mergeCell ref="A17:D17"/>
    <mergeCell ref="A1:F1"/>
    <mergeCell ref="A3:F3"/>
    <mergeCell ref="A5:A6"/>
    <mergeCell ref="B5:B6"/>
    <mergeCell ref="C5:D5"/>
    <mergeCell ref="E5:F5"/>
    <mergeCell ref="A19:G19"/>
    <mergeCell ref="A21:A22"/>
    <mergeCell ref="B21:B22"/>
    <mergeCell ref="C21:C22"/>
    <mergeCell ref="D21:E21"/>
    <mergeCell ref="F21:G21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zoomScaleSheetLayoutView="100" zoomScalePageLayoutView="0" workbookViewId="0" topLeftCell="A10">
      <selection activeCell="I17" sqref="I17"/>
    </sheetView>
  </sheetViews>
  <sheetFormatPr defaultColWidth="9.00390625" defaultRowHeight="12.75"/>
  <cols>
    <col min="1" max="1" width="29.375" style="22" customWidth="1"/>
    <col min="2" max="2" width="16.25390625" style="22" customWidth="1"/>
    <col min="3" max="3" width="15.875" style="22" customWidth="1"/>
    <col min="4" max="4" width="16.25390625" style="22" customWidth="1"/>
    <col min="5" max="5" width="14.75390625" style="22" customWidth="1"/>
    <col min="6" max="6" width="16.125" style="22" customWidth="1"/>
    <col min="7" max="16384" width="9.125" style="22" customWidth="1"/>
  </cols>
  <sheetData>
    <row r="2" spans="1:6" ht="18.75">
      <c r="A2" s="218" t="s">
        <v>121</v>
      </c>
      <c r="B2" s="218"/>
      <c r="C2" s="218"/>
      <c r="D2" s="218"/>
      <c r="E2" s="218"/>
      <c r="F2" s="218"/>
    </row>
    <row r="4" spans="1:6" s="57" customFormat="1" ht="48.75" customHeight="1">
      <c r="A4" s="215" t="s">
        <v>95</v>
      </c>
      <c r="B4" s="214" t="s">
        <v>122</v>
      </c>
      <c r="C4" s="214" t="s">
        <v>123</v>
      </c>
      <c r="D4" s="214"/>
      <c r="E4" s="214" t="s">
        <v>124</v>
      </c>
      <c r="F4" s="214"/>
    </row>
    <row r="5" spans="1:6" s="57" customFormat="1" ht="47.25" customHeight="1">
      <c r="A5" s="215"/>
      <c r="B5" s="214"/>
      <c r="C5" s="29" t="s">
        <v>125</v>
      </c>
      <c r="D5" s="28" t="s">
        <v>100</v>
      </c>
      <c r="E5" s="29" t="s">
        <v>125</v>
      </c>
      <c r="F5" s="28" t="s">
        <v>100</v>
      </c>
    </row>
    <row r="6" spans="1:6" ht="12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</row>
    <row r="7" spans="1:6" ht="32.25" customHeight="1">
      <c r="A7" s="59" t="s">
        <v>126</v>
      </c>
      <c r="B7" s="82">
        <v>3239.8</v>
      </c>
      <c r="C7" s="82"/>
      <c r="D7" s="82"/>
      <c r="E7" s="82"/>
      <c r="F7" s="82"/>
    </row>
    <row r="8" spans="1:6" s="64" customFormat="1" ht="15.75">
      <c r="A8" s="77" t="s">
        <v>36</v>
      </c>
      <c r="B8" s="62"/>
      <c r="C8" s="62"/>
      <c r="D8" s="62"/>
      <c r="E8" s="62"/>
      <c r="F8" s="62"/>
    </row>
    <row r="9" spans="1:6" ht="15.75">
      <c r="A9" s="67" t="s">
        <v>127</v>
      </c>
      <c r="B9" s="66"/>
      <c r="C9" s="66"/>
      <c r="D9" s="66"/>
      <c r="E9" s="66"/>
      <c r="F9" s="66"/>
    </row>
    <row r="10" spans="1:6" ht="28.5" customHeight="1">
      <c r="A10" s="67" t="s">
        <v>128</v>
      </c>
      <c r="B10" s="66"/>
      <c r="C10" s="66"/>
      <c r="D10" s="66"/>
      <c r="E10" s="66"/>
      <c r="F10" s="66"/>
    </row>
    <row r="11" spans="1:6" ht="35.25" customHeight="1">
      <c r="A11" s="67" t="s">
        <v>129</v>
      </c>
      <c r="B11" s="66"/>
      <c r="C11" s="66"/>
      <c r="D11" s="66"/>
      <c r="E11" s="66"/>
      <c r="F11" s="66"/>
    </row>
    <row r="12" spans="1:6" ht="35.25" customHeight="1">
      <c r="A12" s="67" t="s">
        <v>130</v>
      </c>
      <c r="B12" s="66"/>
      <c r="C12" s="66"/>
      <c r="D12" s="66"/>
      <c r="E12" s="66"/>
      <c r="F12" s="66"/>
    </row>
    <row r="13" spans="1:6" ht="28.5" customHeight="1">
      <c r="A13" s="67" t="s">
        <v>131</v>
      </c>
      <c r="B13" s="66"/>
      <c r="C13" s="66"/>
      <c r="D13" s="66"/>
      <c r="E13" s="66"/>
      <c r="F13" s="66"/>
    </row>
    <row r="14" spans="1:6" ht="60" customHeight="1">
      <c r="A14" s="59" t="s">
        <v>132</v>
      </c>
      <c r="B14" s="82">
        <v>15.4</v>
      </c>
      <c r="C14" s="82"/>
      <c r="D14" s="82"/>
      <c r="E14" s="82"/>
      <c r="F14" s="82"/>
    </row>
    <row r="16" spans="1:6" ht="18.75">
      <c r="A16" s="218" t="s">
        <v>133</v>
      </c>
      <c r="B16" s="218"/>
      <c r="C16" s="218"/>
      <c r="D16" s="218"/>
      <c r="E16" s="218"/>
      <c r="F16" s="218"/>
    </row>
    <row r="18" spans="1:6" ht="15.75">
      <c r="A18" s="215" t="s">
        <v>95</v>
      </c>
      <c r="B18" s="214" t="s">
        <v>134</v>
      </c>
      <c r="C18" s="219" t="s">
        <v>123</v>
      </c>
      <c r="D18" s="219"/>
      <c r="E18" s="219" t="s">
        <v>124</v>
      </c>
      <c r="F18" s="219"/>
    </row>
    <row r="19" spans="1:6" ht="47.25">
      <c r="A19" s="215"/>
      <c r="B19" s="214"/>
      <c r="C19" s="29" t="s">
        <v>135</v>
      </c>
      <c r="D19" s="28" t="s">
        <v>100</v>
      </c>
      <c r="E19" s="29" t="s">
        <v>135</v>
      </c>
      <c r="F19" s="28" t="s">
        <v>100</v>
      </c>
    </row>
    <row r="20" spans="1:6" ht="12.75">
      <c r="A20" s="58">
        <v>1</v>
      </c>
      <c r="B20" s="58">
        <v>2</v>
      </c>
      <c r="C20" s="58">
        <v>3</v>
      </c>
      <c r="D20" s="58">
        <v>4</v>
      </c>
      <c r="E20" s="58">
        <v>5</v>
      </c>
      <c r="F20" s="58">
        <v>6</v>
      </c>
    </row>
    <row r="21" spans="1:6" ht="47.25">
      <c r="A21" s="59" t="s">
        <v>136</v>
      </c>
      <c r="B21" s="82">
        <v>210</v>
      </c>
      <c r="C21" s="82">
        <v>210</v>
      </c>
      <c r="D21" s="82">
        <f>(C21/B21)*100</f>
        <v>100</v>
      </c>
      <c r="E21" s="82">
        <v>210</v>
      </c>
      <c r="F21" s="82">
        <f>(E21/C21)*100</f>
        <v>100</v>
      </c>
    </row>
    <row r="22" spans="1:6" ht="31.5">
      <c r="A22" s="77" t="s">
        <v>137</v>
      </c>
      <c r="B22" s="62"/>
      <c r="C22" s="62"/>
      <c r="D22" s="62"/>
      <c r="E22" s="62"/>
      <c r="F22" s="62"/>
    </row>
    <row r="23" spans="1:6" ht="15.75">
      <c r="A23" s="84" t="s">
        <v>138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</row>
    <row r="24" spans="1:6" ht="15.75">
      <c r="A24" s="86" t="s">
        <v>139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</sheetData>
  <sheetProtection selectLockedCells="1" selectUnlockedCells="1"/>
  <mergeCells count="10">
    <mergeCell ref="A18:A19"/>
    <mergeCell ref="B18:B19"/>
    <mergeCell ref="C18:D18"/>
    <mergeCell ref="E18:F18"/>
    <mergeCell ref="A2:F2"/>
    <mergeCell ref="A4:A5"/>
    <mergeCell ref="B4:B5"/>
    <mergeCell ref="C4:D4"/>
    <mergeCell ref="E4:F4"/>
    <mergeCell ref="A16:F16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2"/>
  <sheetViews>
    <sheetView zoomScaleSheetLayoutView="100" zoomScalePageLayoutView="0" workbookViewId="0" topLeftCell="A1">
      <selection activeCell="A2" sqref="A2:F10"/>
    </sheetView>
  </sheetViews>
  <sheetFormatPr defaultColWidth="9.00390625" defaultRowHeight="12.75"/>
  <cols>
    <col min="1" max="1" width="36.375" style="22" customWidth="1"/>
    <col min="2" max="2" width="16.25390625" style="22" customWidth="1"/>
    <col min="3" max="3" width="15.875" style="22" customWidth="1"/>
    <col min="4" max="4" width="16.25390625" style="22" customWidth="1"/>
    <col min="5" max="5" width="14.75390625" style="22" customWidth="1"/>
    <col min="6" max="6" width="16.125" style="22" customWidth="1"/>
    <col min="7" max="7" width="10.625" style="22" customWidth="1"/>
    <col min="8" max="16384" width="9.125" style="22" customWidth="1"/>
  </cols>
  <sheetData>
    <row r="2" spans="1:6" ht="18.75">
      <c r="A2" s="218" t="s">
        <v>133</v>
      </c>
      <c r="B2" s="218"/>
      <c r="C2" s="218"/>
      <c r="D2" s="218"/>
      <c r="E2" s="218"/>
      <c r="F2" s="218"/>
    </row>
    <row r="4" spans="1:6" ht="46.5" customHeight="1">
      <c r="A4" s="215" t="s">
        <v>95</v>
      </c>
      <c r="B4" s="214" t="s">
        <v>134</v>
      </c>
      <c r="C4" s="219" t="s">
        <v>123</v>
      </c>
      <c r="D4" s="219"/>
      <c r="E4" s="219" t="s">
        <v>124</v>
      </c>
      <c r="F4" s="219"/>
    </row>
    <row r="5" spans="1:6" ht="47.25" customHeight="1">
      <c r="A5" s="215"/>
      <c r="B5" s="214"/>
      <c r="C5" s="29" t="s">
        <v>135</v>
      </c>
      <c r="D5" s="28" t="s">
        <v>100</v>
      </c>
      <c r="E5" s="29" t="s">
        <v>135</v>
      </c>
      <c r="F5" s="28" t="s">
        <v>100</v>
      </c>
    </row>
    <row r="6" spans="1:6" ht="12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</row>
    <row r="7" spans="1:6" s="83" customFormat="1" ht="31.5">
      <c r="A7" s="59" t="s">
        <v>136</v>
      </c>
      <c r="B7" s="82">
        <v>210</v>
      </c>
      <c r="C7" s="82">
        <v>210</v>
      </c>
      <c r="D7" s="82">
        <v>100</v>
      </c>
      <c r="E7" s="82">
        <v>210</v>
      </c>
      <c r="F7" s="82">
        <v>100</v>
      </c>
    </row>
    <row r="8" spans="1:6" s="64" customFormat="1" ht="31.5">
      <c r="A8" s="77" t="s">
        <v>137</v>
      </c>
      <c r="B8" s="62"/>
      <c r="C8" s="62"/>
      <c r="D8" s="62"/>
      <c r="E8" s="62"/>
      <c r="F8" s="62"/>
    </row>
    <row r="9" spans="1:6" s="83" customFormat="1" ht="15.75">
      <c r="A9" s="84" t="s">
        <v>138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</row>
    <row r="10" spans="1:6" s="83" customFormat="1" ht="15.75">
      <c r="A10" s="86" t="s">
        <v>139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6" s="83" customFormat="1" ht="15.75">
      <c r="A11" s="87"/>
      <c r="B11" s="70"/>
      <c r="C11" s="70"/>
      <c r="D11" s="70"/>
      <c r="E11" s="70"/>
      <c r="F11" s="70"/>
    </row>
    <row r="12" spans="1:7" ht="12.75">
      <c r="A12" s="55"/>
      <c r="B12" s="55"/>
      <c r="C12" s="55"/>
      <c r="D12" s="55"/>
      <c r="E12" s="55"/>
      <c r="F12" s="55"/>
      <c r="G12" s="55"/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5" right="0.39375" top="0.39375" bottom="0.39375" header="0.5118055555555555" footer="0.5118055555555555"/>
  <pageSetup horizontalDpi="300" verticalDpi="3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zoomScalePageLayoutView="0" workbookViewId="0" topLeftCell="A4">
      <selection activeCell="B17" sqref="B17"/>
    </sheetView>
  </sheetViews>
  <sheetFormatPr defaultColWidth="9.00390625" defaultRowHeight="12.75"/>
  <cols>
    <col min="1" max="1" width="48.75390625" style="22" customWidth="1"/>
    <col min="2" max="2" width="34.875" style="22" customWidth="1"/>
    <col min="3" max="3" width="51.875" style="22" customWidth="1"/>
    <col min="4" max="4" width="19.25390625" style="22" customWidth="1"/>
    <col min="5" max="5" width="28.00390625" style="22" customWidth="1"/>
    <col min="6" max="16384" width="9.125" style="22" customWidth="1"/>
  </cols>
  <sheetData>
    <row r="1" spans="1:5" ht="38.25" customHeight="1">
      <c r="A1" s="221" t="s">
        <v>140</v>
      </c>
      <c r="B1" s="221"/>
      <c r="C1" s="221"/>
      <c r="D1" s="88"/>
      <c r="E1" s="88"/>
    </row>
    <row r="3" spans="1:5" ht="12.75" customHeight="1">
      <c r="A3" s="222" t="s">
        <v>141</v>
      </c>
      <c r="B3" s="223" t="s">
        <v>142</v>
      </c>
      <c r="C3" s="222" t="s">
        <v>143</v>
      </c>
      <c r="D3" s="89"/>
      <c r="E3" s="90"/>
    </row>
    <row r="4" spans="1:5" ht="41.25" customHeight="1">
      <c r="A4" s="222"/>
      <c r="B4" s="223"/>
      <c r="C4" s="222"/>
      <c r="D4" s="91"/>
      <c r="E4" s="90"/>
    </row>
    <row r="5" spans="1:5" ht="18.75">
      <c r="A5" s="92" t="s">
        <v>144</v>
      </c>
      <c r="B5" s="93"/>
      <c r="C5" s="94"/>
      <c r="D5" s="95"/>
      <c r="E5" s="95"/>
    </row>
    <row r="6" spans="1:5" s="100" customFormat="1" ht="18.75">
      <c r="A6" s="96" t="s">
        <v>145</v>
      </c>
      <c r="B6" s="97"/>
      <c r="C6" s="98"/>
      <c r="D6" s="99"/>
      <c r="E6" s="99"/>
    </row>
    <row r="7" spans="1:5" ht="18.75">
      <c r="A7" s="96" t="s">
        <v>253</v>
      </c>
      <c r="B7" s="97" t="s">
        <v>146</v>
      </c>
      <c r="C7" s="101">
        <v>578.3</v>
      </c>
      <c r="D7" s="102"/>
      <c r="E7" s="102"/>
    </row>
    <row r="8" spans="1:5" ht="18.75">
      <c r="A8" s="96" t="s">
        <v>254</v>
      </c>
      <c r="B8" s="97" t="s">
        <v>146</v>
      </c>
      <c r="C8" s="101"/>
      <c r="D8" s="102"/>
      <c r="E8" s="102"/>
    </row>
    <row r="9" spans="1:5" ht="18.75">
      <c r="A9" s="103" t="s">
        <v>148</v>
      </c>
      <c r="B9" s="104"/>
      <c r="C9" s="101"/>
      <c r="D9" s="102"/>
      <c r="E9" s="102"/>
    </row>
    <row r="10" spans="1:5" ht="18.75">
      <c r="A10" s="96" t="s">
        <v>147</v>
      </c>
      <c r="B10" s="97" t="s">
        <v>146</v>
      </c>
      <c r="C10" s="101">
        <v>45</v>
      </c>
      <c r="D10" s="102"/>
      <c r="E10" s="102"/>
    </row>
    <row r="11" spans="1:3" ht="18.75">
      <c r="A11" s="96" t="s">
        <v>253</v>
      </c>
      <c r="B11" s="97" t="s">
        <v>146</v>
      </c>
      <c r="C11" s="101">
        <v>45</v>
      </c>
    </row>
    <row r="12" spans="1:3" ht="20.25">
      <c r="A12" s="220" t="s">
        <v>149</v>
      </c>
      <c r="B12" s="220"/>
      <c r="C12" s="220"/>
    </row>
    <row r="13" spans="1:3" ht="18.75">
      <c r="A13" s="105"/>
      <c r="B13" s="105"/>
      <c r="C13" s="105"/>
    </row>
    <row r="14" spans="1:5" ht="18.75">
      <c r="A14" s="105" t="s">
        <v>150</v>
      </c>
      <c r="B14" s="106"/>
      <c r="C14" s="107" t="s">
        <v>151</v>
      </c>
      <c r="D14" s="102"/>
      <c r="E14" s="108"/>
    </row>
    <row r="15" spans="1:5" ht="18.75">
      <c r="A15" s="105" t="s">
        <v>152</v>
      </c>
      <c r="B15" s="109" t="s">
        <v>6</v>
      </c>
      <c r="C15" s="107" t="s">
        <v>7</v>
      </c>
      <c r="D15" s="102"/>
      <c r="E15" s="110"/>
    </row>
    <row r="16" spans="1:3" ht="18.75">
      <c r="A16" s="105"/>
      <c r="B16" s="105"/>
      <c r="C16" s="105"/>
    </row>
    <row r="17" spans="1:3" ht="37.5">
      <c r="A17" s="111" t="s">
        <v>153</v>
      </c>
      <c r="B17" s="106"/>
      <c r="C17" s="105"/>
    </row>
    <row r="18" spans="1:3" ht="18.75">
      <c r="A18" s="105" t="s">
        <v>152</v>
      </c>
      <c r="B18" s="109" t="s">
        <v>6</v>
      </c>
      <c r="C18" s="107" t="s">
        <v>7</v>
      </c>
    </row>
    <row r="19" spans="1:3" ht="18.75">
      <c r="A19" s="105"/>
      <c r="B19" s="105"/>
      <c r="C19" s="105"/>
    </row>
    <row r="20" spans="1:3" ht="18.75">
      <c r="A20" s="105" t="s">
        <v>154</v>
      </c>
      <c r="B20" s="112"/>
      <c r="C20" s="113" t="s">
        <v>155</v>
      </c>
    </row>
    <row r="21" spans="1:3" ht="18.75">
      <c r="A21" s="114" t="s">
        <v>156</v>
      </c>
      <c r="B21" s="109" t="s">
        <v>6</v>
      </c>
      <c r="C21" s="107" t="s">
        <v>157</v>
      </c>
    </row>
    <row r="22" spans="1:3" ht="18.75">
      <c r="A22" s="114" t="s">
        <v>158</v>
      </c>
      <c r="B22" s="105"/>
      <c r="C22" s="105"/>
    </row>
    <row r="23" spans="1:3" ht="18.75">
      <c r="A23" s="105"/>
      <c r="B23" s="105"/>
      <c r="C23" s="105"/>
    </row>
    <row r="24" spans="1:3" ht="18.75">
      <c r="A24" s="105"/>
      <c r="B24" s="105"/>
      <c r="C24" s="105"/>
    </row>
    <row r="25" spans="1:3" ht="18.75">
      <c r="A25" s="105"/>
      <c r="B25" s="105"/>
      <c r="C25" s="105"/>
    </row>
    <row r="26" spans="1:3" ht="18.75">
      <c r="A26" s="105"/>
      <c r="B26" s="105"/>
      <c r="C26" s="105"/>
    </row>
  </sheetData>
  <sheetProtection selectLockedCells="1" selectUnlockedCells="1"/>
  <mergeCells count="5">
    <mergeCell ref="A12:C12"/>
    <mergeCell ref="A1:C1"/>
    <mergeCell ref="A3:A4"/>
    <mergeCell ref="B3:B4"/>
    <mergeCell ref="C3:C4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zoomScaleSheetLayoutView="145" zoomScalePageLayoutView="0" workbookViewId="0" topLeftCell="A1">
      <selection activeCell="D25" sqref="D25"/>
    </sheetView>
  </sheetViews>
  <sheetFormatPr defaultColWidth="9.00390625" defaultRowHeight="12.75"/>
  <cols>
    <col min="1" max="1" width="78.125" style="0" customWidth="1"/>
    <col min="2" max="2" width="20.75390625" style="21" customWidth="1"/>
  </cols>
  <sheetData>
    <row r="1" spans="1:2" ht="18.75">
      <c r="A1" s="169" t="s">
        <v>39</v>
      </c>
      <c r="B1" s="169"/>
    </row>
    <row r="2" spans="1:2" ht="12.75">
      <c r="A2" s="22"/>
      <c r="B2" s="23"/>
    </row>
    <row r="3" spans="1:2" ht="12.75">
      <c r="A3" s="119" t="s">
        <v>40</v>
      </c>
      <c r="B3" s="24" t="s">
        <v>159</v>
      </c>
    </row>
    <row r="4" spans="1:2" ht="12.75">
      <c r="A4" s="120" t="s">
        <v>41</v>
      </c>
      <c r="B4" s="24">
        <v>40895.26</v>
      </c>
    </row>
    <row r="5" spans="1:2" ht="12.75">
      <c r="A5" s="120" t="s">
        <v>42</v>
      </c>
      <c r="B5" s="24"/>
    </row>
    <row r="6" spans="1:2" ht="13.5">
      <c r="A6" s="121" t="s">
        <v>43</v>
      </c>
      <c r="B6" s="24">
        <v>36696.92</v>
      </c>
    </row>
    <row r="7" spans="1:2" ht="12.75">
      <c r="A7" s="122" t="s">
        <v>44</v>
      </c>
      <c r="B7" s="123"/>
    </row>
    <row r="8" spans="1:2" ht="12.75">
      <c r="A8" s="122" t="s">
        <v>45</v>
      </c>
      <c r="B8" s="24">
        <v>17549.14</v>
      </c>
    </row>
    <row r="9" spans="1:2" ht="13.5">
      <c r="A9" s="121" t="s">
        <v>46</v>
      </c>
      <c r="B9" s="24"/>
    </row>
    <row r="10" spans="1:2" ht="12.75">
      <c r="A10" s="122" t="s">
        <v>44</v>
      </c>
      <c r="B10" s="123"/>
    </row>
    <row r="11" spans="1:2" ht="12.75">
      <c r="A11" s="122" t="s">
        <v>45</v>
      </c>
      <c r="B11" s="24"/>
    </row>
    <row r="12" spans="1:2" ht="12.75">
      <c r="A12" s="124" t="s">
        <v>47</v>
      </c>
      <c r="B12" s="24">
        <v>1020.41</v>
      </c>
    </row>
    <row r="13" spans="1:2" ht="12.75">
      <c r="A13" s="125" t="s">
        <v>42</v>
      </c>
      <c r="B13" s="24"/>
    </row>
    <row r="14" spans="1:2" ht="12.75">
      <c r="A14" s="125" t="s">
        <v>160</v>
      </c>
      <c r="B14" s="24">
        <v>1020.41</v>
      </c>
    </row>
    <row r="15" spans="1:2" ht="12.75">
      <c r="A15" s="125" t="s">
        <v>36</v>
      </c>
      <c r="B15" s="24"/>
    </row>
    <row r="16" spans="1:2" ht="12.75">
      <c r="A16" s="125" t="s">
        <v>161</v>
      </c>
      <c r="B16" s="24">
        <v>1020.41</v>
      </c>
    </row>
    <row r="17" spans="1:2" ht="12.75">
      <c r="A17" s="125" t="s">
        <v>162</v>
      </c>
      <c r="B17" s="24"/>
    </row>
    <row r="18" spans="1:2" ht="12.75">
      <c r="A18" s="125" t="s">
        <v>163</v>
      </c>
      <c r="B18" s="24"/>
    </row>
    <row r="19" spans="1:2" ht="12.75">
      <c r="A19" s="125" t="s">
        <v>164</v>
      </c>
      <c r="B19" s="24"/>
    </row>
    <row r="20" spans="1:2" ht="12.75">
      <c r="A20" s="125" t="s">
        <v>165</v>
      </c>
      <c r="B20" s="24"/>
    </row>
    <row r="21" spans="1:2" ht="12.75">
      <c r="A21" s="125" t="s">
        <v>166</v>
      </c>
      <c r="B21" s="24">
        <v>897.44</v>
      </c>
    </row>
    <row r="22" spans="1:2" ht="12.75">
      <c r="A22" s="125" t="s">
        <v>167</v>
      </c>
      <c r="B22" s="24"/>
    </row>
    <row r="23" spans="1:2" ht="12.75">
      <c r="A23" s="125" t="s">
        <v>168</v>
      </c>
      <c r="B23" s="24"/>
    </row>
    <row r="24" spans="1:2" ht="12.75">
      <c r="A24" s="125" t="s">
        <v>36</v>
      </c>
      <c r="B24" s="24"/>
    </row>
    <row r="25" spans="1:2" ht="12.75">
      <c r="A25" s="125" t="s">
        <v>169</v>
      </c>
      <c r="B25" s="24"/>
    </row>
    <row r="26" spans="1:2" ht="15">
      <c r="A26" s="126"/>
      <c r="B26" s="127"/>
    </row>
    <row r="27" spans="1:2" ht="15">
      <c r="A27" s="128"/>
      <c r="B27" s="127"/>
    </row>
    <row r="28" spans="1:2" ht="15">
      <c r="A28" s="126"/>
      <c r="B28" s="127"/>
    </row>
    <row r="29" spans="1:2" ht="15">
      <c r="A29" s="126"/>
      <c r="B29" s="127"/>
    </row>
    <row r="30" spans="1:2" ht="15">
      <c r="A30" s="126"/>
      <c r="B30" s="127"/>
    </row>
    <row r="31" spans="1:2" ht="15">
      <c r="A31" s="126"/>
      <c r="B31" s="127"/>
    </row>
    <row r="32" spans="1:2" ht="15">
      <c r="A32" s="126"/>
      <c r="B32" s="127"/>
    </row>
    <row r="33" spans="1:2" ht="15">
      <c r="A33" s="126"/>
      <c r="B33" s="127"/>
    </row>
    <row r="34" spans="1:2" ht="15">
      <c r="A34" s="126"/>
      <c r="B34" s="127"/>
    </row>
    <row r="35" spans="1:2" ht="15">
      <c r="A35" s="126"/>
      <c r="B35" s="127"/>
    </row>
    <row r="36" spans="1:2" ht="15">
      <c r="A36" s="126"/>
      <c r="B36" s="127"/>
    </row>
    <row r="37" spans="1:2" ht="15">
      <c r="A37" s="126"/>
      <c r="B37" s="127"/>
    </row>
    <row r="38" spans="1:2" ht="15">
      <c r="A38" s="126"/>
      <c r="B38" s="127"/>
    </row>
    <row r="39" spans="1:2" ht="15">
      <c r="A39" s="129"/>
      <c r="B39" s="127"/>
    </row>
    <row r="40" spans="1:2" ht="15">
      <c r="A40" s="126"/>
      <c r="B40" s="127"/>
    </row>
    <row r="41" spans="1:2" ht="15">
      <c r="A41" s="126"/>
      <c r="B41" s="127"/>
    </row>
    <row r="42" spans="1:2" ht="15">
      <c r="A42" s="128"/>
      <c r="B42" s="127"/>
    </row>
    <row r="43" spans="1:2" ht="15">
      <c r="A43" s="130"/>
      <c r="B43" s="127"/>
    </row>
    <row r="44" spans="1:2" ht="15">
      <c r="A44" s="126"/>
      <c r="B44" s="127"/>
    </row>
    <row r="45" spans="1:2" ht="15">
      <c r="A45" s="126"/>
      <c r="B45" s="127"/>
    </row>
    <row r="46" spans="1:2" ht="15">
      <c r="A46" s="126"/>
      <c r="B46" s="127"/>
    </row>
    <row r="47" spans="1:2" ht="15">
      <c r="A47" s="126"/>
      <c r="B47" s="127"/>
    </row>
    <row r="48" spans="1:2" ht="15">
      <c r="A48" s="126"/>
      <c r="B48" s="127"/>
    </row>
    <row r="49" spans="1:2" ht="15">
      <c r="A49" s="126"/>
      <c r="B49" s="127"/>
    </row>
    <row r="50" spans="1:2" ht="15">
      <c r="A50" s="126"/>
      <c r="B50" s="127"/>
    </row>
    <row r="51" spans="1:2" ht="15">
      <c r="A51" s="126"/>
      <c r="B51" s="127"/>
    </row>
    <row r="52" spans="1:2" ht="15">
      <c r="A52" s="126"/>
      <c r="B52" s="127"/>
    </row>
    <row r="53" spans="1:2" ht="15">
      <c r="A53" s="126"/>
      <c r="B53" s="127"/>
    </row>
    <row r="54" spans="1:2" ht="15">
      <c r="A54" s="126"/>
      <c r="B54" s="127"/>
    </row>
    <row r="55" spans="1:2" ht="15">
      <c r="A55" s="126"/>
      <c r="B55" s="127"/>
    </row>
    <row r="56" spans="1:2" ht="15">
      <c r="A56" s="126"/>
      <c r="B56" s="127"/>
    </row>
    <row r="57" spans="1:2" ht="15">
      <c r="A57" s="128"/>
      <c r="B57" s="127"/>
    </row>
    <row r="58" spans="1:2" ht="15">
      <c r="A58" s="130"/>
      <c r="B58" s="127"/>
    </row>
    <row r="59" spans="1:2" ht="15">
      <c r="A59" s="126"/>
      <c r="B59" s="127"/>
    </row>
    <row r="60" spans="1:2" ht="15">
      <c r="A60" s="126"/>
      <c r="B60" s="127"/>
    </row>
    <row r="61" spans="1:2" ht="15">
      <c r="A61" s="126"/>
      <c r="B61" s="127"/>
    </row>
    <row r="62" spans="1:2" ht="15">
      <c r="A62" s="126"/>
      <c r="B62" s="127"/>
    </row>
    <row r="63" spans="1:2" ht="15">
      <c r="A63" s="126"/>
      <c r="B63" s="127"/>
    </row>
    <row r="64" spans="1:2" ht="15">
      <c r="A64" s="126"/>
      <c r="B64" s="127"/>
    </row>
    <row r="65" spans="1:2" ht="15">
      <c r="A65" s="126"/>
      <c r="B65" s="127"/>
    </row>
    <row r="66" spans="1:2" ht="15">
      <c r="A66" s="126"/>
      <c r="B66" s="127"/>
    </row>
    <row r="67" spans="1:2" ht="15">
      <c r="A67" s="126"/>
      <c r="B67" s="127"/>
    </row>
    <row r="68" spans="1:2" ht="15">
      <c r="A68" s="126"/>
      <c r="B68" s="127"/>
    </row>
    <row r="69" spans="1:2" ht="15">
      <c r="A69" s="126"/>
      <c r="B69" s="131"/>
    </row>
    <row r="70" spans="1:2" ht="15">
      <c r="A70" s="126"/>
      <c r="B70" s="131"/>
    </row>
    <row r="71" spans="1:2" ht="15">
      <c r="A71" s="126"/>
      <c r="B71" s="131"/>
    </row>
  </sheetData>
  <sheetProtection selectLockedCells="1" selectUnlockedCells="1"/>
  <mergeCells count="1">
    <mergeCell ref="A1:B1"/>
  </mergeCells>
  <printOptions/>
  <pageMargins left="0.7083333333333334" right="0.7083333333333334" top="0.7479166666666667" bottom="0.7479166666666667" header="0.5118055555555555" footer="0.5118055555555555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6">
      <selection activeCell="F15" sqref="F15"/>
    </sheetView>
  </sheetViews>
  <sheetFormatPr defaultColWidth="8.875" defaultRowHeight="12.75"/>
  <cols>
    <col min="1" max="1" width="38.375" style="22" customWidth="1"/>
    <col min="2" max="2" width="6.75390625" style="22" customWidth="1"/>
    <col min="3" max="3" width="8.00390625" style="22" customWidth="1"/>
    <col min="4" max="4" width="13.75390625" style="22" customWidth="1"/>
    <col min="5" max="6" width="14.375" style="22" customWidth="1"/>
    <col min="7" max="7" width="7.75390625" style="22" customWidth="1"/>
    <col min="8" max="8" width="8.125" style="22" customWidth="1"/>
    <col min="9" max="9" width="12.875" style="22" customWidth="1"/>
    <col min="10" max="10" width="8.00390625" style="22" customWidth="1"/>
    <col min="11" max="16384" width="8.875" style="22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169" t="s">
        <v>240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4.25" customHeight="1">
      <c r="A4" s="132" t="s">
        <v>40</v>
      </c>
      <c r="B4" s="132" t="s">
        <v>170</v>
      </c>
      <c r="C4" s="132" t="s">
        <v>171</v>
      </c>
      <c r="D4" s="170" t="s">
        <v>172</v>
      </c>
      <c r="E4" s="170"/>
      <c r="F4" s="170"/>
      <c r="G4" s="170"/>
      <c r="H4" s="170"/>
      <c r="I4" s="170"/>
      <c r="J4" s="170"/>
    </row>
    <row r="5" spans="1:10" ht="12.75">
      <c r="A5" s="171"/>
      <c r="B5" s="171"/>
      <c r="C5" s="171"/>
      <c r="D5" s="170" t="s">
        <v>173</v>
      </c>
      <c r="E5" s="170"/>
      <c r="F5" s="170"/>
      <c r="G5" s="170"/>
      <c r="H5" s="170"/>
      <c r="I5" s="170"/>
      <c r="J5" s="170"/>
    </row>
    <row r="6" spans="1:10" ht="51" customHeight="1">
      <c r="A6" s="171"/>
      <c r="B6" s="171"/>
      <c r="C6" s="171"/>
      <c r="D6" s="170"/>
      <c r="E6" s="170" t="s">
        <v>174</v>
      </c>
      <c r="F6" s="172" t="s">
        <v>175</v>
      </c>
      <c r="G6" s="170" t="s">
        <v>176</v>
      </c>
      <c r="H6" s="172" t="s">
        <v>177</v>
      </c>
      <c r="I6" s="170" t="s">
        <v>178</v>
      </c>
      <c r="J6" s="170"/>
    </row>
    <row r="7" spans="1:10" ht="27" customHeight="1">
      <c r="A7" s="171"/>
      <c r="B7" s="171"/>
      <c r="C7" s="171"/>
      <c r="D7" s="170"/>
      <c r="E7" s="170"/>
      <c r="F7" s="173"/>
      <c r="G7" s="170"/>
      <c r="H7" s="173"/>
      <c r="I7" s="132" t="s">
        <v>173</v>
      </c>
      <c r="J7" s="132" t="s">
        <v>179</v>
      </c>
    </row>
    <row r="8" spans="1:10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</row>
    <row r="9" spans="1:10" ht="28.5">
      <c r="A9" s="134" t="s">
        <v>180</v>
      </c>
      <c r="B9" s="133">
        <v>100</v>
      </c>
      <c r="C9" s="133" t="s">
        <v>88</v>
      </c>
      <c r="D9" s="135">
        <f>'3.1'!D9+'3.2'!D9</f>
        <v>35402100</v>
      </c>
      <c r="E9" s="135">
        <f>'3.1'!E9+'3.2'!E9</f>
        <v>29299400</v>
      </c>
      <c r="F9" s="135">
        <f>'3.1'!F9+'3.2'!F9</f>
        <v>1702700</v>
      </c>
      <c r="G9" s="135">
        <f>'3.1'!G9+'3.2'!G9</f>
        <v>0</v>
      </c>
      <c r="H9" s="135">
        <f>'3.1'!H9+'3.2'!H9</f>
        <v>0</v>
      </c>
      <c r="I9" s="135">
        <f>'3.1'!I9+'3.2'!I9</f>
        <v>4400000</v>
      </c>
      <c r="J9" s="133" t="s">
        <v>88</v>
      </c>
    </row>
    <row r="10" spans="1:10" ht="15">
      <c r="A10" s="136" t="s">
        <v>181</v>
      </c>
      <c r="B10" s="133">
        <v>110</v>
      </c>
      <c r="C10" s="133"/>
      <c r="D10" s="135">
        <f>'3.1'!D10+'3.2'!D10</f>
        <v>0</v>
      </c>
      <c r="E10" s="133" t="s">
        <v>88</v>
      </c>
      <c r="F10" s="133" t="s">
        <v>88</v>
      </c>
      <c r="G10" s="133" t="s">
        <v>88</v>
      </c>
      <c r="H10" s="133" t="s">
        <v>88</v>
      </c>
      <c r="I10" s="135">
        <f>'3.1'!I10+'3.2'!I10</f>
        <v>0</v>
      </c>
      <c r="J10" s="133" t="s">
        <v>88</v>
      </c>
    </row>
    <row r="11" spans="1:10" ht="15">
      <c r="A11" s="136"/>
      <c r="B11" s="133"/>
      <c r="C11" s="133"/>
      <c r="D11" s="135">
        <f>'3.1'!D11+'3.2'!D11</f>
        <v>0</v>
      </c>
      <c r="E11" s="133" t="s">
        <v>88</v>
      </c>
      <c r="F11" s="133" t="s">
        <v>88</v>
      </c>
      <c r="G11" s="133" t="s">
        <v>88</v>
      </c>
      <c r="H11" s="133" t="s">
        <v>88</v>
      </c>
      <c r="I11" s="135">
        <f>'3.1'!I11+'3.2'!I11</f>
        <v>0</v>
      </c>
      <c r="J11" s="133" t="s">
        <v>88</v>
      </c>
    </row>
    <row r="12" spans="1:10" ht="15">
      <c r="A12" s="136" t="s">
        <v>182</v>
      </c>
      <c r="B12" s="133">
        <v>120</v>
      </c>
      <c r="C12" s="133"/>
      <c r="D12" s="135">
        <f>'3.1'!D12+'3.2'!D12</f>
        <v>33699400</v>
      </c>
      <c r="E12" s="135">
        <f>'3.1'!E12+'3.2'!E12</f>
        <v>29299400</v>
      </c>
      <c r="F12" s="133" t="s">
        <v>88</v>
      </c>
      <c r="G12" s="133" t="s">
        <v>88</v>
      </c>
      <c r="H12" s="133" t="s">
        <v>88</v>
      </c>
      <c r="I12" s="135">
        <f>'3.1'!I12+'3.2'!I12</f>
        <v>4400000</v>
      </c>
      <c r="J12" s="133" t="s">
        <v>88</v>
      </c>
    </row>
    <row r="13" spans="1:10" ht="26.25" customHeight="1">
      <c r="A13" s="136" t="s">
        <v>183</v>
      </c>
      <c r="B13" s="133">
        <v>130</v>
      </c>
      <c r="C13" s="133"/>
      <c r="D13" s="135">
        <f>'3.1'!D13+'3.2'!D13</f>
        <v>0</v>
      </c>
      <c r="E13" s="133" t="s">
        <v>88</v>
      </c>
      <c r="F13" s="133" t="s">
        <v>88</v>
      </c>
      <c r="G13" s="133" t="s">
        <v>88</v>
      </c>
      <c r="H13" s="133" t="s">
        <v>88</v>
      </c>
      <c r="I13" s="133" t="s">
        <v>88</v>
      </c>
      <c r="J13" s="133" t="s">
        <v>88</v>
      </c>
    </row>
    <row r="14" spans="1:10" ht="58.5" customHeight="1">
      <c r="A14" s="136" t="s">
        <v>184</v>
      </c>
      <c r="B14" s="133">
        <v>140</v>
      </c>
      <c r="C14" s="133"/>
      <c r="D14" s="135">
        <f>'3.1'!D14+'3.2'!D14</f>
        <v>0</v>
      </c>
      <c r="E14" s="133" t="s">
        <v>88</v>
      </c>
      <c r="F14" s="133" t="s">
        <v>88</v>
      </c>
      <c r="G14" s="133" t="s">
        <v>88</v>
      </c>
      <c r="H14" s="133" t="s">
        <v>88</v>
      </c>
      <c r="I14" s="133" t="s">
        <v>88</v>
      </c>
      <c r="J14" s="133" t="s">
        <v>88</v>
      </c>
    </row>
    <row r="15" spans="1:10" ht="30.75" customHeight="1">
      <c r="A15" s="136" t="s">
        <v>185</v>
      </c>
      <c r="B15" s="133">
        <v>150</v>
      </c>
      <c r="C15" s="133"/>
      <c r="D15" s="135">
        <f>'3.1'!D15+'3.2'!D15</f>
        <v>1702700</v>
      </c>
      <c r="E15" s="133" t="s">
        <v>88</v>
      </c>
      <c r="F15" s="135">
        <f>'3.1'!F15+'3.2'!F15</f>
        <v>1702700</v>
      </c>
      <c r="G15" s="133"/>
      <c r="H15" s="133" t="s">
        <v>88</v>
      </c>
      <c r="I15" s="133" t="s">
        <v>88</v>
      </c>
      <c r="J15" s="133" t="s">
        <v>88</v>
      </c>
    </row>
    <row r="16" spans="1:10" ht="15" customHeight="1">
      <c r="A16" s="136" t="s">
        <v>186</v>
      </c>
      <c r="B16" s="133">
        <v>160</v>
      </c>
      <c r="C16" s="133"/>
      <c r="D16" s="133" t="s">
        <v>88</v>
      </c>
      <c r="E16" s="133" t="s">
        <v>88</v>
      </c>
      <c r="F16" s="133" t="s">
        <v>88</v>
      </c>
      <c r="G16" s="133" t="s">
        <v>88</v>
      </c>
      <c r="H16" s="133" t="s">
        <v>88</v>
      </c>
      <c r="I16" s="133" t="s">
        <v>88</v>
      </c>
      <c r="J16" s="133" t="s">
        <v>88</v>
      </c>
    </row>
    <row r="17" spans="1:10" ht="16.5" customHeight="1">
      <c r="A17" s="136" t="s">
        <v>187</v>
      </c>
      <c r="B17" s="133">
        <v>180</v>
      </c>
      <c r="C17" s="133" t="s">
        <v>88</v>
      </c>
      <c r="D17" s="133" t="s">
        <v>88</v>
      </c>
      <c r="E17" s="133" t="s">
        <v>88</v>
      </c>
      <c r="F17" s="133" t="s">
        <v>88</v>
      </c>
      <c r="G17" s="133" t="s">
        <v>88</v>
      </c>
      <c r="H17" s="133" t="s">
        <v>88</v>
      </c>
      <c r="I17" s="133" t="s">
        <v>88</v>
      </c>
      <c r="J17" s="133" t="s">
        <v>88</v>
      </c>
    </row>
    <row r="18" spans="1:10" ht="9" customHeight="1">
      <c r="A18" s="136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27" customHeight="1">
      <c r="A19" s="134" t="s">
        <v>188</v>
      </c>
      <c r="B19" s="133">
        <v>200</v>
      </c>
      <c r="C19" s="133" t="s">
        <v>88</v>
      </c>
      <c r="D19" s="135">
        <f>'3.1'!D19+'3.2'!D19</f>
        <v>35402100</v>
      </c>
      <c r="E19" s="135">
        <f>'3.1'!E19+'3.2'!E19</f>
        <v>29299400</v>
      </c>
      <c r="F19" s="135">
        <f>'3.1'!F19+'3.2'!F19</f>
        <v>1702700</v>
      </c>
      <c r="G19" s="135">
        <f>'3.1'!G19+'3.2'!G19</f>
        <v>0</v>
      </c>
      <c r="H19" s="135">
        <f>'3.1'!H19+'3.2'!H19</f>
        <v>0</v>
      </c>
      <c r="I19" s="135">
        <f>'3.1'!I19+'3.2'!I19</f>
        <v>4400000</v>
      </c>
      <c r="J19" s="135">
        <f>'3.1'!J19+'3.2'!J19</f>
        <v>0</v>
      </c>
    </row>
    <row r="20" spans="1:10" ht="13.5" customHeight="1">
      <c r="A20" s="136" t="s">
        <v>189</v>
      </c>
      <c r="B20" s="133">
        <v>210</v>
      </c>
      <c r="C20" s="133"/>
      <c r="D20" s="135">
        <f>'3.1'!D20+'3.2'!D20</f>
        <v>25491300</v>
      </c>
      <c r="E20" s="135">
        <f>'3.1'!E20+'3.2'!E20</f>
        <v>25157800</v>
      </c>
      <c r="F20" s="135">
        <f>'3.1'!F20+'3.2'!F20</f>
        <v>333500</v>
      </c>
      <c r="G20" s="135">
        <f>'3.1'!G20+'3.2'!G20</f>
        <v>0</v>
      </c>
      <c r="H20" s="135">
        <f>'3.1'!H20+'3.2'!H20</f>
        <v>0</v>
      </c>
      <c r="I20" s="135">
        <f>'3.1'!I20+'3.2'!I20</f>
        <v>0</v>
      </c>
      <c r="J20" s="135">
        <f>'3.1'!J20+'3.2'!J20</f>
        <v>0</v>
      </c>
    </row>
    <row r="21" spans="1:10" ht="30">
      <c r="A21" s="136" t="s">
        <v>190</v>
      </c>
      <c r="B21" s="133"/>
      <c r="C21" s="133"/>
      <c r="D21" s="135">
        <f>'3.1'!D21+'3.2'!D21</f>
        <v>25157800</v>
      </c>
      <c r="E21" s="135">
        <f>'3.1'!E21+'3.2'!E21</f>
        <v>25157800</v>
      </c>
      <c r="F21" s="135">
        <f>'3.1'!F21+'3.2'!F21</f>
        <v>0</v>
      </c>
      <c r="G21" s="135">
        <f>'3.1'!G21+'3.2'!G21</f>
        <v>0</v>
      </c>
      <c r="H21" s="135">
        <f>'3.1'!H21+'3.2'!H21</f>
        <v>0</v>
      </c>
      <c r="I21" s="135">
        <f>'3.1'!I21+'3.2'!I21</f>
        <v>0</v>
      </c>
      <c r="J21" s="135">
        <f>'3.1'!J21+'3.2'!J21</f>
        <v>0</v>
      </c>
    </row>
    <row r="22" spans="1:10" ht="15">
      <c r="A22" s="136"/>
      <c r="B22" s="133"/>
      <c r="C22" s="133"/>
      <c r="D22" s="135">
        <f>'3.1'!D22+'3.2'!D22</f>
        <v>0</v>
      </c>
      <c r="E22" s="135">
        <f>'3.1'!E22+'3.2'!E22</f>
        <v>0</v>
      </c>
      <c r="F22" s="135">
        <f>'3.1'!F22+'3.2'!F22</f>
        <v>0</v>
      </c>
      <c r="G22" s="135">
        <f>'3.1'!G22+'3.2'!G22</f>
        <v>0</v>
      </c>
      <c r="H22" s="135">
        <f>'3.1'!H22+'3.2'!H22</f>
        <v>0</v>
      </c>
      <c r="I22" s="135">
        <f>'3.1'!I22+'3.2'!I22</f>
        <v>0</v>
      </c>
      <c r="J22" s="135">
        <f>'3.1'!J22+'3.2'!J22</f>
        <v>0</v>
      </c>
    </row>
    <row r="23" spans="1:10" ht="30">
      <c r="A23" s="136" t="s">
        <v>191</v>
      </c>
      <c r="B23" s="133">
        <v>220</v>
      </c>
      <c r="C23" s="133"/>
      <c r="D23" s="135">
        <f>'3.1'!D23+'3.2'!D23</f>
        <v>1248100</v>
      </c>
      <c r="E23" s="135">
        <f>'3.1'!E23+'3.2'!E23</f>
        <v>0</v>
      </c>
      <c r="F23" s="135">
        <f>'3.1'!F23+'3.2'!F23</f>
        <v>1248100</v>
      </c>
      <c r="G23" s="135">
        <f>'3.1'!G23+'3.2'!G23</f>
        <v>0</v>
      </c>
      <c r="H23" s="135">
        <f>'3.1'!H23+'3.2'!H23</f>
        <v>0</v>
      </c>
      <c r="I23" s="135">
        <f>'3.1'!I23+'3.2'!I23</f>
        <v>0</v>
      </c>
      <c r="J23" s="135">
        <f>'3.1'!J23+'3.2'!J23</f>
        <v>0</v>
      </c>
    </row>
    <row r="24" spans="1:10" ht="15">
      <c r="A24" s="136" t="s">
        <v>192</v>
      </c>
      <c r="B24" s="133"/>
      <c r="C24" s="133"/>
      <c r="D24" s="135">
        <f>'3.1'!D24+'3.2'!D24</f>
        <v>0</v>
      </c>
      <c r="E24" s="135">
        <f>'3.1'!E24+'3.2'!E24</f>
        <v>0</v>
      </c>
      <c r="F24" s="135">
        <f>'3.1'!F24+'3.2'!F24</f>
        <v>0</v>
      </c>
      <c r="G24" s="135">
        <f>'3.1'!G24+'3.2'!G24</f>
        <v>0</v>
      </c>
      <c r="H24" s="135">
        <f>'3.1'!H24+'3.2'!H24</f>
        <v>0</v>
      </c>
      <c r="I24" s="135">
        <f>'3.1'!I24+'3.2'!I24</f>
        <v>0</v>
      </c>
      <c r="J24" s="135">
        <f>'3.1'!J24+'3.2'!J24</f>
        <v>0</v>
      </c>
    </row>
    <row r="25" spans="1:10" ht="30">
      <c r="A25" s="136" t="s">
        <v>193</v>
      </c>
      <c r="B25" s="133">
        <v>230</v>
      </c>
      <c r="C25" s="133"/>
      <c r="D25" s="135">
        <f>'3.1'!D25+'3.2'!D25</f>
        <v>0</v>
      </c>
      <c r="E25" s="135">
        <f>'3.1'!E25+'3.2'!E25</f>
        <v>0</v>
      </c>
      <c r="F25" s="135">
        <f>'3.1'!F25+'3.2'!F25</f>
        <v>0</v>
      </c>
      <c r="G25" s="135">
        <f>'3.1'!G25+'3.2'!G25</f>
        <v>0</v>
      </c>
      <c r="H25" s="135">
        <f>'3.1'!H25+'3.2'!H25</f>
        <v>0</v>
      </c>
      <c r="I25" s="135">
        <f>'3.1'!I25+'3.2'!I25</f>
        <v>0</v>
      </c>
      <c r="J25" s="135">
        <f>'3.1'!J25+'3.2'!J25</f>
        <v>0</v>
      </c>
    </row>
    <row r="26" spans="1:10" ht="15">
      <c r="A26" s="136" t="s">
        <v>192</v>
      </c>
      <c r="B26" s="133"/>
      <c r="C26" s="133"/>
      <c r="D26" s="135">
        <f>'3.1'!D26+'3.2'!D26</f>
        <v>0</v>
      </c>
      <c r="E26" s="135">
        <f>'3.1'!E26+'3.2'!E26</f>
        <v>0</v>
      </c>
      <c r="F26" s="135">
        <f>'3.1'!F26+'3.2'!F26</f>
        <v>0</v>
      </c>
      <c r="G26" s="135">
        <f>'3.1'!G26+'3.2'!G26</f>
        <v>0</v>
      </c>
      <c r="H26" s="135">
        <f>'3.1'!H26+'3.2'!H26</f>
        <v>0</v>
      </c>
      <c r="I26" s="135">
        <f>'3.1'!I26+'3.2'!I26</f>
        <v>0</v>
      </c>
      <c r="J26" s="135">
        <f>'3.1'!J26+'3.2'!J26</f>
        <v>0</v>
      </c>
    </row>
    <row r="27" spans="1:10" ht="15.75" customHeight="1">
      <c r="A27" s="136" t="s">
        <v>194</v>
      </c>
      <c r="B27" s="133">
        <v>240</v>
      </c>
      <c r="C27" s="133"/>
      <c r="D27" s="135">
        <f>'3.1'!D27+'3.2'!D27</f>
        <v>0</v>
      </c>
      <c r="E27" s="135">
        <f>'3.1'!E27+'3.2'!E27</f>
        <v>0</v>
      </c>
      <c r="F27" s="135">
        <f>'3.1'!F27+'3.2'!F27</f>
        <v>0</v>
      </c>
      <c r="G27" s="135">
        <f>'3.1'!G27+'3.2'!G27</f>
        <v>0</v>
      </c>
      <c r="H27" s="135">
        <f>'3.1'!H27+'3.2'!H27</f>
        <v>0</v>
      </c>
      <c r="I27" s="135">
        <f>'3.1'!I27+'3.2'!I27</f>
        <v>0</v>
      </c>
      <c r="J27" s="135">
        <f>'3.1'!J27+'3.2'!J27</f>
        <v>0</v>
      </c>
    </row>
    <row r="28" spans="1:10" ht="9.75" customHeight="1">
      <c r="A28" s="136"/>
      <c r="B28" s="133"/>
      <c r="C28" s="133"/>
      <c r="D28" s="135">
        <f>'3.1'!D28+'3.2'!D28</f>
        <v>0</v>
      </c>
      <c r="E28" s="135">
        <f>'3.1'!E28+'3.2'!E28</f>
        <v>0</v>
      </c>
      <c r="F28" s="135">
        <f>'3.1'!F28+'3.2'!F28</f>
        <v>0</v>
      </c>
      <c r="G28" s="135">
        <f>'3.1'!G28+'3.2'!G28</f>
        <v>0</v>
      </c>
      <c r="H28" s="135">
        <f>'3.1'!H28+'3.2'!H28</f>
        <v>0</v>
      </c>
      <c r="I28" s="135">
        <f>'3.1'!I28+'3.2'!I28</f>
        <v>0</v>
      </c>
      <c r="J28" s="135">
        <f>'3.1'!J28+'3.2'!J28</f>
        <v>0</v>
      </c>
    </row>
    <row r="29" spans="1:10" ht="30">
      <c r="A29" s="136" t="s">
        <v>195</v>
      </c>
      <c r="B29" s="133">
        <v>250</v>
      </c>
      <c r="C29" s="133"/>
      <c r="D29" s="135">
        <f>'3.1'!D29+'3.2'!D29</f>
        <v>0</v>
      </c>
      <c r="E29" s="135">
        <f>'3.1'!E29+'3.2'!E29</f>
        <v>0</v>
      </c>
      <c r="F29" s="135">
        <f>'3.1'!F29+'3.2'!F29</f>
        <v>0</v>
      </c>
      <c r="G29" s="135">
        <f>'3.1'!G29+'3.2'!G29</f>
        <v>0</v>
      </c>
      <c r="H29" s="135">
        <f>'3.1'!H29+'3.2'!H29</f>
        <v>0</v>
      </c>
      <c r="I29" s="135">
        <f>'3.1'!I29+'3.2'!I29</f>
        <v>0</v>
      </c>
      <c r="J29" s="135">
        <f>'3.1'!J29+'3.2'!J29</f>
        <v>0</v>
      </c>
    </row>
    <row r="30" spans="1:10" ht="30">
      <c r="A30" s="136" t="s">
        <v>196</v>
      </c>
      <c r="B30" s="133">
        <v>260</v>
      </c>
      <c r="C30" s="133" t="s">
        <v>88</v>
      </c>
      <c r="D30" s="135">
        <f>'3.1'!D30+'3.2'!D30</f>
        <v>8662700</v>
      </c>
      <c r="E30" s="135">
        <f>'3.1'!E30+'3.2'!E30</f>
        <v>4141600</v>
      </c>
      <c r="F30" s="135">
        <f>'3.1'!F30+'3.2'!F30</f>
        <v>121100</v>
      </c>
      <c r="G30" s="135">
        <f>'3.1'!G30+'3.2'!G30</f>
        <v>0</v>
      </c>
      <c r="H30" s="135">
        <f>'3.1'!H30+'3.2'!H30</f>
        <v>0</v>
      </c>
      <c r="I30" s="135">
        <f>'3.1'!I30+'3.2'!I30</f>
        <v>4400000</v>
      </c>
      <c r="J30" s="135">
        <f>'3.1'!J30+'3.2'!J30</f>
        <v>0</v>
      </c>
    </row>
    <row r="31" spans="1:10" ht="9" customHeight="1">
      <c r="A31" s="136"/>
      <c r="B31" s="133"/>
      <c r="C31" s="133"/>
      <c r="D31" s="135"/>
      <c r="E31" s="135"/>
      <c r="F31" s="135"/>
      <c r="G31" s="135"/>
      <c r="H31" s="135"/>
      <c r="I31" s="135"/>
      <c r="J31" s="135"/>
    </row>
    <row r="32" spans="1:10" ht="9" customHeight="1">
      <c r="A32" s="136"/>
      <c r="B32" s="133"/>
      <c r="C32" s="133"/>
      <c r="D32" s="135"/>
      <c r="E32" s="135"/>
      <c r="F32" s="135"/>
      <c r="G32" s="135"/>
      <c r="H32" s="135"/>
      <c r="I32" s="135"/>
      <c r="J32" s="135"/>
    </row>
    <row r="33" spans="1:10" ht="28.5">
      <c r="A33" s="134" t="s">
        <v>197</v>
      </c>
      <c r="B33" s="133">
        <v>300</v>
      </c>
      <c r="C33" s="133" t="s">
        <v>88</v>
      </c>
      <c r="D33" s="135">
        <f>'3.1'!D33+'3.2'!D33</f>
        <v>0</v>
      </c>
      <c r="E33" s="135">
        <f>'3.1'!E33+'3.2'!E33</f>
        <v>0</v>
      </c>
      <c r="F33" s="135">
        <f>'3.1'!F33+'3.2'!F33</f>
        <v>0</v>
      </c>
      <c r="G33" s="135">
        <f>'3.1'!G33+'3.2'!G33</f>
        <v>0</v>
      </c>
      <c r="H33" s="135">
        <f>'3.1'!H33+'3.2'!H33</f>
        <v>0</v>
      </c>
      <c r="I33" s="135">
        <f>'3.1'!I33+'3.2'!I33</f>
        <v>0</v>
      </c>
      <c r="J33" s="135">
        <f>'3.1'!J33+'3.2'!J33</f>
        <v>0</v>
      </c>
    </row>
    <row r="34" spans="1:10" ht="15" customHeight="1">
      <c r="A34" s="136" t="s">
        <v>198</v>
      </c>
      <c r="B34" s="133">
        <v>310</v>
      </c>
      <c r="C34" s="133"/>
      <c r="D34" s="135">
        <f>'3.1'!D34+'3.2'!D34</f>
        <v>0</v>
      </c>
      <c r="E34" s="135">
        <f>'3.1'!E34+'3.2'!E34</f>
        <v>0</v>
      </c>
      <c r="F34" s="135">
        <f>'3.1'!F34+'3.2'!F34</f>
        <v>0</v>
      </c>
      <c r="G34" s="135">
        <f>'3.1'!G34+'3.2'!G34</f>
        <v>0</v>
      </c>
      <c r="H34" s="135">
        <f>'3.1'!H34+'3.2'!H34</f>
        <v>0</v>
      </c>
      <c r="I34" s="135">
        <f>'3.1'!I34+'3.2'!I34</f>
        <v>0</v>
      </c>
      <c r="J34" s="135">
        <f>'3.1'!J34+'3.2'!J34</f>
        <v>0</v>
      </c>
    </row>
    <row r="35" spans="1:10" ht="15" customHeight="1">
      <c r="A35" s="136" t="s">
        <v>199</v>
      </c>
      <c r="B35" s="133">
        <v>320</v>
      </c>
      <c r="C35" s="133"/>
      <c r="D35" s="135">
        <f>'3.1'!D35+'3.2'!D35</f>
        <v>0</v>
      </c>
      <c r="E35" s="135">
        <f>'3.1'!E35+'3.2'!E35</f>
        <v>0</v>
      </c>
      <c r="F35" s="135">
        <f>'3.1'!F35+'3.2'!F35</f>
        <v>0</v>
      </c>
      <c r="G35" s="135">
        <f>'3.1'!G35+'3.2'!G35</f>
        <v>0</v>
      </c>
      <c r="H35" s="135">
        <f>'3.1'!H35+'3.2'!H35</f>
        <v>0</v>
      </c>
      <c r="I35" s="135">
        <f>'3.1'!I35+'3.2'!I35</f>
        <v>0</v>
      </c>
      <c r="J35" s="135">
        <f>'3.1'!J35+'3.2'!J35</f>
        <v>0</v>
      </c>
    </row>
    <row r="36" spans="1:10" ht="15" customHeight="1">
      <c r="A36" s="136" t="s">
        <v>200</v>
      </c>
      <c r="B36" s="133">
        <v>400</v>
      </c>
      <c r="C36" s="133"/>
      <c r="D36" s="135">
        <f>'3.1'!D36+'3.2'!D36</f>
        <v>0</v>
      </c>
      <c r="E36" s="135">
        <f>'3.1'!E36+'3.2'!E36</f>
        <v>0</v>
      </c>
      <c r="F36" s="135">
        <f>'3.1'!F36+'3.2'!F36</f>
        <v>0</v>
      </c>
      <c r="G36" s="135">
        <f>'3.1'!G36+'3.2'!G36</f>
        <v>0</v>
      </c>
      <c r="H36" s="135">
        <f>'3.1'!H36+'3.2'!H36</f>
        <v>0</v>
      </c>
      <c r="I36" s="135">
        <f>'3.1'!I36+'3.2'!I36</f>
        <v>0</v>
      </c>
      <c r="J36" s="135">
        <f>'3.1'!J36+'3.2'!J36</f>
        <v>0</v>
      </c>
    </row>
    <row r="37" spans="1:10" ht="15" customHeight="1">
      <c r="A37" s="136" t="s">
        <v>201</v>
      </c>
      <c r="B37" s="133">
        <v>410</v>
      </c>
      <c r="C37" s="133"/>
      <c r="D37" s="135">
        <f>'3.1'!D37+'3.2'!D37</f>
        <v>0</v>
      </c>
      <c r="E37" s="135">
        <f>'3.1'!E37+'3.2'!E37</f>
        <v>0</v>
      </c>
      <c r="F37" s="135">
        <f>'3.1'!F37+'3.2'!F37</f>
        <v>0</v>
      </c>
      <c r="G37" s="135">
        <f>'3.1'!G37+'3.2'!G37</f>
        <v>0</v>
      </c>
      <c r="H37" s="135">
        <f>'3.1'!H37+'3.2'!H37</f>
        <v>0</v>
      </c>
      <c r="I37" s="135">
        <f>'3.1'!I37+'3.2'!I37</f>
        <v>0</v>
      </c>
      <c r="J37" s="135">
        <f>'3.1'!J37+'3.2'!J37</f>
        <v>0</v>
      </c>
    </row>
    <row r="38" spans="1:10" ht="15" customHeight="1">
      <c r="A38" s="136" t="s">
        <v>202</v>
      </c>
      <c r="B38" s="133">
        <v>420</v>
      </c>
      <c r="C38" s="133"/>
      <c r="D38" s="135">
        <f>'3.1'!D38+'3.2'!D38</f>
        <v>0</v>
      </c>
      <c r="E38" s="135">
        <f>'3.1'!E38+'3.2'!E38</f>
        <v>0</v>
      </c>
      <c r="F38" s="135">
        <f>'3.1'!F38+'3.2'!F38</f>
        <v>0</v>
      </c>
      <c r="G38" s="135">
        <f>'3.1'!G38+'3.2'!G38</f>
        <v>0</v>
      </c>
      <c r="H38" s="135">
        <f>'3.1'!H38+'3.2'!H38</f>
        <v>0</v>
      </c>
      <c r="I38" s="135">
        <f>'3.1'!I38+'3.2'!I38</f>
        <v>0</v>
      </c>
      <c r="J38" s="135">
        <f>'3.1'!J38+'3.2'!J38</f>
        <v>0</v>
      </c>
    </row>
    <row r="39" spans="1:10" ht="15" customHeight="1">
      <c r="A39" s="136" t="s">
        <v>203</v>
      </c>
      <c r="B39" s="133">
        <v>500</v>
      </c>
      <c r="C39" s="133" t="s">
        <v>88</v>
      </c>
      <c r="D39" s="135">
        <f>'3.1'!D39+'3.2'!D39</f>
        <v>1010359.29</v>
      </c>
      <c r="E39" s="135">
        <f>'3.1'!E39+'3.2'!E39</f>
        <v>1010359.29</v>
      </c>
      <c r="F39" s="135">
        <f>'3.1'!F39+'3.2'!F39</f>
        <v>0</v>
      </c>
      <c r="G39" s="135">
        <f>'3.1'!G39+'3.2'!G39</f>
        <v>0</v>
      </c>
      <c r="H39" s="135">
        <f>'3.1'!H39+'3.2'!H39</f>
        <v>0</v>
      </c>
      <c r="I39" s="135">
        <f>'3.1'!I39+'3.2'!I39</f>
        <v>0</v>
      </c>
      <c r="J39" s="135">
        <f>'3.1'!J39+'3.2'!J39</f>
        <v>0</v>
      </c>
    </row>
    <row r="40" spans="1:10" ht="15" customHeight="1">
      <c r="A40" s="136" t="s">
        <v>204</v>
      </c>
      <c r="B40" s="133">
        <v>600</v>
      </c>
      <c r="C40" s="133" t="s">
        <v>88</v>
      </c>
      <c r="D40" s="135">
        <f>'3.1'!D40+'3.2'!D40</f>
        <v>0</v>
      </c>
      <c r="E40" s="135">
        <f>'3.1'!E40+'3.2'!E40</f>
        <v>0</v>
      </c>
      <c r="F40" s="135">
        <f>'3.1'!F40+'3.2'!F40</f>
        <v>0</v>
      </c>
      <c r="G40" s="135">
        <f>'3.1'!G40+'3.2'!G40</f>
        <v>0</v>
      </c>
      <c r="H40" s="135">
        <f>'3.1'!H40+'3.2'!H40</f>
        <v>0</v>
      </c>
      <c r="I40" s="135">
        <f>'3.1'!I40+'3.2'!I40</f>
        <v>0</v>
      </c>
      <c r="J40" s="135">
        <f>'3.1'!J40+'3.2'!J40</f>
        <v>0</v>
      </c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2">
    <mergeCell ref="H6:H7"/>
    <mergeCell ref="I6:J6"/>
    <mergeCell ref="A2:J2"/>
    <mergeCell ref="D4:J4"/>
    <mergeCell ref="A5:A7"/>
    <mergeCell ref="B5:B7"/>
    <mergeCell ref="C5:C7"/>
    <mergeCell ref="D5:D7"/>
    <mergeCell ref="E5:J5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6">
      <selection activeCell="A25" sqref="A25"/>
    </sheetView>
  </sheetViews>
  <sheetFormatPr defaultColWidth="8.875" defaultRowHeight="12.75"/>
  <cols>
    <col min="1" max="1" width="38.375" style="22" customWidth="1"/>
    <col min="2" max="2" width="6.75390625" style="22" customWidth="1"/>
    <col min="3" max="3" width="8.00390625" style="22" customWidth="1"/>
    <col min="4" max="4" width="13.75390625" style="22" customWidth="1"/>
    <col min="5" max="6" width="14.375" style="22" customWidth="1"/>
    <col min="7" max="7" width="7.75390625" style="22" customWidth="1"/>
    <col min="8" max="8" width="8.125" style="22" customWidth="1"/>
    <col min="9" max="9" width="12.875" style="22" customWidth="1"/>
    <col min="10" max="10" width="8.00390625" style="22" customWidth="1"/>
    <col min="11" max="16384" width="8.875" style="22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169" t="s">
        <v>246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4.25" customHeight="1">
      <c r="A4" s="132" t="s">
        <v>40</v>
      </c>
      <c r="B4" s="132" t="s">
        <v>170</v>
      </c>
      <c r="C4" s="132" t="s">
        <v>171</v>
      </c>
      <c r="D4" s="170" t="s">
        <v>172</v>
      </c>
      <c r="E4" s="170"/>
      <c r="F4" s="170"/>
      <c r="G4" s="170"/>
      <c r="H4" s="170"/>
      <c r="I4" s="170"/>
      <c r="J4" s="170"/>
    </row>
    <row r="5" spans="1:10" ht="12.75">
      <c r="A5" s="171"/>
      <c r="B5" s="171"/>
      <c r="C5" s="171"/>
      <c r="D5" s="170" t="s">
        <v>173</v>
      </c>
      <c r="E5" s="170"/>
      <c r="F5" s="170"/>
      <c r="G5" s="170"/>
      <c r="H5" s="170"/>
      <c r="I5" s="170"/>
      <c r="J5" s="170"/>
    </row>
    <row r="6" spans="1:10" ht="51" customHeight="1">
      <c r="A6" s="171"/>
      <c r="B6" s="171"/>
      <c r="C6" s="171"/>
      <c r="D6" s="170"/>
      <c r="E6" s="170" t="s">
        <v>174</v>
      </c>
      <c r="F6" s="172" t="s">
        <v>175</v>
      </c>
      <c r="G6" s="170" t="s">
        <v>176</v>
      </c>
      <c r="H6" s="172" t="s">
        <v>177</v>
      </c>
      <c r="I6" s="170" t="s">
        <v>178</v>
      </c>
      <c r="J6" s="170"/>
    </row>
    <row r="7" spans="1:10" ht="27" customHeight="1">
      <c r="A7" s="171"/>
      <c r="B7" s="171"/>
      <c r="C7" s="171"/>
      <c r="D7" s="170"/>
      <c r="E7" s="170"/>
      <c r="F7" s="173"/>
      <c r="G7" s="170"/>
      <c r="H7" s="173"/>
      <c r="I7" s="132" t="s">
        <v>173</v>
      </c>
      <c r="J7" s="132" t="s">
        <v>179</v>
      </c>
    </row>
    <row r="8" spans="1:10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</row>
    <row r="9" spans="1:10" ht="28.5">
      <c r="A9" s="134" t="s">
        <v>180</v>
      </c>
      <c r="B9" s="133">
        <v>100</v>
      </c>
      <c r="C9" s="133" t="s">
        <v>88</v>
      </c>
      <c r="D9" s="135">
        <f>'3.1. 2018'!D9+'3.2. 2018'!D9</f>
        <v>36351500</v>
      </c>
      <c r="E9" s="135">
        <f>'3.1. 2018'!E9+'3.2. 2018'!E9</f>
        <v>30015800</v>
      </c>
      <c r="F9" s="135">
        <f>'3.1. 2018'!F9+'3.2. 2018'!F9</f>
        <v>1735700</v>
      </c>
      <c r="G9" s="135">
        <f>'3.1'!G9+'3.2'!G9</f>
        <v>0</v>
      </c>
      <c r="H9" s="135">
        <f>'3.1'!H9+'3.2'!H9</f>
        <v>0</v>
      </c>
      <c r="I9" s="135">
        <f>'3.1. 2018'!I9+'3.2. 2018'!I9</f>
        <v>4600000</v>
      </c>
      <c r="J9" s="133" t="s">
        <v>88</v>
      </c>
    </row>
    <row r="10" spans="1:10" ht="15">
      <c r="A10" s="136" t="s">
        <v>181</v>
      </c>
      <c r="B10" s="133">
        <v>110</v>
      </c>
      <c r="C10" s="133"/>
      <c r="D10" s="135">
        <f>'3.1. 2018'!D10+'3.2. 2018'!D10</f>
        <v>0</v>
      </c>
      <c r="E10" s="133" t="s">
        <v>88</v>
      </c>
      <c r="F10" s="133" t="s">
        <v>88</v>
      </c>
      <c r="G10" s="133" t="s">
        <v>88</v>
      </c>
      <c r="H10" s="133" t="s">
        <v>88</v>
      </c>
      <c r="I10" s="135">
        <f>'3.1. 2018'!I10+'3.2. 2018'!I10</f>
        <v>0</v>
      </c>
      <c r="J10" s="133" t="s">
        <v>88</v>
      </c>
    </row>
    <row r="11" spans="1:10" ht="15">
      <c r="A11" s="136"/>
      <c r="B11" s="133"/>
      <c r="C11" s="133"/>
      <c r="D11" s="135">
        <f>'3.1. 2018'!D11+'3.2. 2018'!D11</f>
        <v>0</v>
      </c>
      <c r="E11" s="133" t="s">
        <v>88</v>
      </c>
      <c r="F11" s="133" t="s">
        <v>88</v>
      </c>
      <c r="G11" s="133" t="s">
        <v>88</v>
      </c>
      <c r="H11" s="133" t="s">
        <v>88</v>
      </c>
      <c r="I11" s="135">
        <f>'3.1. 2018'!I11+'3.2. 2018'!I11</f>
        <v>0</v>
      </c>
      <c r="J11" s="133" t="s">
        <v>88</v>
      </c>
    </row>
    <row r="12" spans="1:10" ht="15">
      <c r="A12" s="136" t="s">
        <v>182</v>
      </c>
      <c r="B12" s="133">
        <v>120</v>
      </c>
      <c r="C12" s="133"/>
      <c r="D12" s="135">
        <f>'3.1. 2018'!D12+'3.2. 2018'!D12</f>
        <v>34615800</v>
      </c>
      <c r="E12" s="135">
        <f>'3.1. 2018'!E12+'3.2. 2018'!E12</f>
        <v>30015800</v>
      </c>
      <c r="F12" s="133" t="s">
        <v>88</v>
      </c>
      <c r="G12" s="133" t="s">
        <v>88</v>
      </c>
      <c r="H12" s="133" t="s">
        <v>88</v>
      </c>
      <c r="I12" s="135">
        <f>'3.1. 2018'!I12+'3.2. 2018'!I12</f>
        <v>4600000</v>
      </c>
      <c r="J12" s="133" t="s">
        <v>88</v>
      </c>
    </row>
    <row r="13" spans="1:10" ht="26.25" customHeight="1">
      <c r="A13" s="136" t="s">
        <v>183</v>
      </c>
      <c r="B13" s="133">
        <v>130</v>
      </c>
      <c r="C13" s="133"/>
      <c r="D13" s="135">
        <f>'3.1. 2018'!D13+'3.2. 2018'!D13</f>
        <v>0</v>
      </c>
      <c r="E13" s="133" t="s">
        <v>88</v>
      </c>
      <c r="F13" s="133" t="s">
        <v>88</v>
      </c>
      <c r="G13" s="133" t="s">
        <v>88</v>
      </c>
      <c r="H13" s="133" t="s">
        <v>88</v>
      </c>
      <c r="I13" s="133" t="s">
        <v>88</v>
      </c>
      <c r="J13" s="133" t="s">
        <v>88</v>
      </c>
    </row>
    <row r="14" spans="1:10" ht="58.5" customHeight="1">
      <c r="A14" s="136" t="s">
        <v>184</v>
      </c>
      <c r="B14" s="133">
        <v>140</v>
      </c>
      <c r="C14" s="133"/>
      <c r="D14" s="135">
        <f>'3.1. 2018'!D14+'3.2. 2018'!D14</f>
        <v>0</v>
      </c>
      <c r="E14" s="133" t="s">
        <v>88</v>
      </c>
      <c r="F14" s="133" t="s">
        <v>88</v>
      </c>
      <c r="G14" s="133" t="s">
        <v>88</v>
      </c>
      <c r="H14" s="133" t="s">
        <v>88</v>
      </c>
      <c r="I14" s="133" t="s">
        <v>88</v>
      </c>
      <c r="J14" s="133" t="s">
        <v>88</v>
      </c>
    </row>
    <row r="15" spans="1:10" ht="30.75" customHeight="1">
      <c r="A15" s="136" t="s">
        <v>185</v>
      </c>
      <c r="B15" s="133">
        <v>150</v>
      </c>
      <c r="C15" s="133"/>
      <c r="D15" s="135">
        <f>'3.1. 2018'!D15+'3.2. 2018'!D15</f>
        <v>1735700</v>
      </c>
      <c r="E15" s="133" t="s">
        <v>88</v>
      </c>
      <c r="F15" s="135">
        <f>'3.1. 2018'!F15+'3.2. 2018'!F15</f>
        <v>1735700</v>
      </c>
      <c r="G15" s="133"/>
      <c r="H15" s="133" t="s">
        <v>88</v>
      </c>
      <c r="I15" s="133" t="s">
        <v>88</v>
      </c>
      <c r="J15" s="133" t="s">
        <v>88</v>
      </c>
    </row>
    <row r="16" spans="1:10" ht="15" customHeight="1">
      <c r="A16" s="136" t="s">
        <v>186</v>
      </c>
      <c r="B16" s="133">
        <v>160</v>
      </c>
      <c r="C16" s="133"/>
      <c r="D16" s="133" t="s">
        <v>88</v>
      </c>
      <c r="E16" s="133" t="s">
        <v>88</v>
      </c>
      <c r="F16" s="133" t="s">
        <v>88</v>
      </c>
      <c r="G16" s="133" t="s">
        <v>88</v>
      </c>
      <c r="H16" s="133" t="s">
        <v>88</v>
      </c>
      <c r="I16" s="133" t="s">
        <v>88</v>
      </c>
      <c r="J16" s="133" t="s">
        <v>88</v>
      </c>
    </row>
    <row r="17" spans="1:10" ht="16.5" customHeight="1">
      <c r="A17" s="136" t="s">
        <v>187</v>
      </c>
      <c r="B17" s="133">
        <v>180</v>
      </c>
      <c r="C17" s="133" t="s">
        <v>88</v>
      </c>
      <c r="D17" s="133" t="s">
        <v>88</v>
      </c>
      <c r="E17" s="133" t="s">
        <v>88</v>
      </c>
      <c r="F17" s="133" t="s">
        <v>88</v>
      </c>
      <c r="G17" s="133" t="s">
        <v>88</v>
      </c>
      <c r="H17" s="133" t="s">
        <v>88</v>
      </c>
      <c r="I17" s="133" t="s">
        <v>88</v>
      </c>
      <c r="J17" s="133" t="s">
        <v>88</v>
      </c>
    </row>
    <row r="18" spans="1:10" ht="9" customHeight="1">
      <c r="A18" s="136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27" customHeight="1">
      <c r="A19" s="134" t="s">
        <v>188</v>
      </c>
      <c r="B19" s="133">
        <v>200</v>
      </c>
      <c r="C19" s="133" t="s">
        <v>88</v>
      </c>
      <c r="D19" s="135">
        <f>'3.1. 2018'!D19+'3.2. 2018'!D19</f>
        <v>36351500</v>
      </c>
      <c r="E19" s="135">
        <f>'3.1. 2018'!E19+'3.2. 2018'!E19</f>
        <v>30015800</v>
      </c>
      <c r="F19" s="135">
        <f>'3.1. 2018'!F19+'3.2. 2018'!F19</f>
        <v>1735700</v>
      </c>
      <c r="G19" s="135">
        <f>'3.1. 2018'!G19+'3.2. 2018'!G19</f>
        <v>0</v>
      </c>
      <c r="H19" s="135">
        <f>'3.1. 2018'!H19+'3.2. 2018'!H19</f>
        <v>0</v>
      </c>
      <c r="I19" s="135">
        <f>'3.1. 2018'!I19+'3.2. 2018'!I19</f>
        <v>4600000</v>
      </c>
      <c r="J19" s="135">
        <f>'3.1. 2018'!J19+'3.2. 2018'!J19</f>
        <v>0</v>
      </c>
    </row>
    <row r="20" spans="1:10" ht="13.5" customHeight="1">
      <c r="A20" s="136" t="s">
        <v>189</v>
      </c>
      <c r="B20" s="133">
        <v>210</v>
      </c>
      <c r="C20" s="133"/>
      <c r="D20" s="135">
        <f>'3.1. 2018'!D20+'3.2. 2018'!D20</f>
        <v>26069600</v>
      </c>
      <c r="E20" s="135">
        <f>'3.1. 2018'!E20+'3.2. 2018'!E20</f>
        <v>25736100</v>
      </c>
      <c r="F20" s="135">
        <f>'3.1. 2018'!F20+'3.2. 2018'!F20</f>
        <v>333500</v>
      </c>
      <c r="G20" s="135">
        <f>'3.1'!G20+'3.2'!G20</f>
        <v>0</v>
      </c>
      <c r="H20" s="135">
        <f>'3.1'!H20+'3.2'!H20</f>
        <v>0</v>
      </c>
      <c r="I20" s="135">
        <f>'3.1. 2018'!I20+'3.2. 2018'!I20</f>
        <v>0</v>
      </c>
      <c r="J20" s="135">
        <f>'3.1'!J20+'3.2'!J20</f>
        <v>0</v>
      </c>
    </row>
    <row r="21" spans="1:10" ht="30">
      <c r="A21" s="136" t="s">
        <v>190</v>
      </c>
      <c r="B21" s="133"/>
      <c r="C21" s="133"/>
      <c r="D21" s="135">
        <f>'3.1. 2018'!D21+'3.2. 2018'!D21</f>
        <v>25736100</v>
      </c>
      <c r="E21" s="135">
        <f>'3.1. 2018'!E21+'3.2. 2018'!E21</f>
        <v>25736100</v>
      </c>
      <c r="F21" s="135">
        <f>'3.1. 2018'!F21+'3.2. 2018'!F21</f>
        <v>0</v>
      </c>
      <c r="G21" s="135">
        <f>'3.1'!G21+'3.2'!G21</f>
        <v>0</v>
      </c>
      <c r="H21" s="135">
        <f>'3.1'!H21+'3.2'!H21</f>
        <v>0</v>
      </c>
      <c r="I21" s="135">
        <f>'3.1. 2018'!I21+'3.2. 2018'!I21</f>
        <v>0</v>
      </c>
      <c r="J21" s="135">
        <f>'3.1'!J21+'3.2'!J21</f>
        <v>0</v>
      </c>
    </row>
    <row r="22" spans="1:10" ht="15">
      <c r="A22" s="136"/>
      <c r="B22" s="133"/>
      <c r="C22" s="133"/>
      <c r="D22" s="135">
        <f>'3.1. 2018'!D22+'3.2. 2018'!D22</f>
        <v>0</v>
      </c>
      <c r="E22" s="135">
        <f>'3.1. 2018'!E22+'3.2. 2018'!E22</f>
        <v>0</v>
      </c>
      <c r="F22" s="135">
        <f>'3.1. 2018'!F22+'3.2. 2018'!F22</f>
        <v>0</v>
      </c>
      <c r="G22" s="135">
        <f>'3.1'!G22+'3.2'!G22</f>
        <v>0</v>
      </c>
      <c r="H22" s="135">
        <f>'3.1'!H22+'3.2'!H22</f>
        <v>0</v>
      </c>
      <c r="I22" s="135">
        <f>'3.1. 2018'!I22+'3.2. 2018'!I22</f>
        <v>0</v>
      </c>
      <c r="J22" s="135">
        <f>'3.1'!J22+'3.2'!J22</f>
        <v>0</v>
      </c>
    </row>
    <row r="23" spans="1:10" ht="30">
      <c r="A23" s="136" t="s">
        <v>191</v>
      </c>
      <c r="B23" s="133">
        <v>220</v>
      </c>
      <c r="C23" s="133"/>
      <c r="D23" s="135">
        <f>'3.1. 2018'!D23+'3.2. 2018'!D23</f>
        <v>1248100</v>
      </c>
      <c r="E23" s="135">
        <f>'3.1. 2018'!E23+'3.2. 2018'!E23</f>
        <v>0</v>
      </c>
      <c r="F23" s="135">
        <f>'3.1. 2018'!F23+'3.2. 2018'!F23</f>
        <v>1248100</v>
      </c>
      <c r="G23" s="135">
        <f>'3.1'!G23+'3.2'!G23</f>
        <v>0</v>
      </c>
      <c r="H23" s="135">
        <f>'3.1'!H23+'3.2'!H23</f>
        <v>0</v>
      </c>
      <c r="I23" s="135">
        <f>'3.1. 2018'!I23+'3.2. 2018'!I23</f>
        <v>0</v>
      </c>
      <c r="J23" s="135">
        <f>'3.1'!J23+'3.2'!J23</f>
        <v>0</v>
      </c>
    </row>
    <row r="24" spans="1:10" ht="15">
      <c r="A24" s="136" t="s">
        <v>192</v>
      </c>
      <c r="B24" s="133"/>
      <c r="C24" s="133"/>
      <c r="D24" s="135">
        <f>'3.1. 2018'!D24+'3.2. 2018'!D24</f>
        <v>0</v>
      </c>
      <c r="E24" s="135">
        <f>'3.1. 2018'!E24+'3.2. 2018'!E24</f>
        <v>0</v>
      </c>
      <c r="F24" s="135">
        <f>'3.1. 2018'!F24+'3.2. 2018'!F24</f>
        <v>0</v>
      </c>
      <c r="G24" s="135">
        <f>'3.1'!G24+'3.2'!G24</f>
        <v>0</v>
      </c>
      <c r="H24" s="135">
        <f>'3.1'!H24+'3.2'!H24</f>
        <v>0</v>
      </c>
      <c r="I24" s="135">
        <f>'3.1. 2018'!I24+'3.2. 2018'!I24</f>
        <v>0</v>
      </c>
      <c r="J24" s="135">
        <f>'3.1'!J24+'3.2'!J24</f>
        <v>0</v>
      </c>
    </row>
    <row r="25" spans="1:10" ht="30">
      <c r="A25" s="136" t="s">
        <v>193</v>
      </c>
      <c r="B25" s="133">
        <v>230</v>
      </c>
      <c r="C25" s="133"/>
      <c r="D25" s="135">
        <f>'3.1. 2018'!D25+'3.2. 2018'!D25</f>
        <v>0</v>
      </c>
      <c r="E25" s="135">
        <f>'3.1. 2018'!E25+'3.2. 2018'!E25</f>
        <v>0</v>
      </c>
      <c r="F25" s="135">
        <f>'3.1. 2018'!F25+'3.2. 2018'!F25</f>
        <v>0</v>
      </c>
      <c r="G25" s="135">
        <f>'3.1'!G25+'3.2'!G25</f>
        <v>0</v>
      </c>
      <c r="H25" s="135">
        <f>'3.1'!H25+'3.2'!H25</f>
        <v>0</v>
      </c>
      <c r="I25" s="135">
        <f>'3.1. 2018'!I25+'3.2. 2018'!I25</f>
        <v>0</v>
      </c>
      <c r="J25" s="135">
        <f>'3.1'!J25+'3.2'!J25</f>
        <v>0</v>
      </c>
    </row>
    <row r="26" spans="1:10" ht="15">
      <c r="A26" s="136" t="s">
        <v>192</v>
      </c>
      <c r="B26" s="133"/>
      <c r="C26" s="133"/>
      <c r="D26" s="135">
        <f>'3.1. 2018'!D26+'3.2. 2018'!D26</f>
        <v>0</v>
      </c>
      <c r="E26" s="135">
        <f>'3.1. 2018'!E26+'3.2. 2018'!E26</f>
        <v>0</v>
      </c>
      <c r="F26" s="135">
        <f>'3.1. 2018'!F26+'3.2. 2018'!F26</f>
        <v>0</v>
      </c>
      <c r="G26" s="135">
        <f>'3.1'!G26+'3.2'!G26</f>
        <v>0</v>
      </c>
      <c r="H26" s="135">
        <f>'3.1'!H26+'3.2'!H26</f>
        <v>0</v>
      </c>
      <c r="I26" s="135">
        <f>'3.1. 2018'!I26+'3.2. 2018'!I26</f>
        <v>0</v>
      </c>
      <c r="J26" s="135">
        <f>'3.1'!J26+'3.2'!J26</f>
        <v>0</v>
      </c>
    </row>
    <row r="27" spans="1:10" ht="15.75" customHeight="1">
      <c r="A27" s="136" t="s">
        <v>194</v>
      </c>
      <c r="B27" s="133">
        <v>240</v>
      </c>
      <c r="C27" s="133"/>
      <c r="D27" s="135">
        <f>'3.1. 2018'!D27+'3.2. 2018'!D27</f>
        <v>0</v>
      </c>
      <c r="E27" s="135">
        <f>'3.1. 2018'!E27+'3.2. 2018'!E27</f>
        <v>0</v>
      </c>
      <c r="F27" s="135">
        <f>'3.1. 2018'!F27+'3.2. 2018'!F27</f>
        <v>0</v>
      </c>
      <c r="G27" s="135">
        <f>'3.1'!G27+'3.2'!G27</f>
        <v>0</v>
      </c>
      <c r="H27" s="135">
        <f>'3.1'!H27+'3.2'!H27</f>
        <v>0</v>
      </c>
      <c r="I27" s="135">
        <f>'3.1. 2018'!I27+'3.2. 2018'!I27</f>
        <v>0</v>
      </c>
      <c r="J27" s="135">
        <f>'3.1'!J27+'3.2'!J27</f>
        <v>0</v>
      </c>
    </row>
    <row r="28" spans="1:10" ht="9.75" customHeight="1">
      <c r="A28" s="136"/>
      <c r="B28" s="133"/>
      <c r="C28" s="133"/>
      <c r="D28" s="135">
        <f>'3.1. 2018'!D28+'3.2. 2018'!D28</f>
        <v>0</v>
      </c>
      <c r="E28" s="135">
        <f>'3.1. 2018'!E28+'3.2. 2018'!E28</f>
        <v>0</v>
      </c>
      <c r="F28" s="135">
        <f>'3.1. 2018'!F28+'3.2. 2018'!F28</f>
        <v>0</v>
      </c>
      <c r="G28" s="135">
        <f>'3.1'!G28+'3.2'!G28</f>
        <v>0</v>
      </c>
      <c r="H28" s="135">
        <f>'3.1'!H28+'3.2'!H28</f>
        <v>0</v>
      </c>
      <c r="I28" s="135">
        <f>'3.1. 2018'!I28+'3.2. 2018'!I28</f>
        <v>0</v>
      </c>
      <c r="J28" s="135">
        <f>'3.1'!J28+'3.2'!J28</f>
        <v>0</v>
      </c>
    </row>
    <row r="29" spans="1:10" ht="30">
      <c r="A29" s="136" t="s">
        <v>195</v>
      </c>
      <c r="B29" s="133">
        <v>250</v>
      </c>
      <c r="C29" s="133"/>
      <c r="D29" s="135">
        <f>'3.1. 2018'!D29+'3.2. 2018'!D29</f>
        <v>0</v>
      </c>
      <c r="E29" s="135">
        <f>'3.1. 2018'!E29+'3.2. 2018'!E29</f>
        <v>0</v>
      </c>
      <c r="F29" s="135">
        <f>'3.1. 2018'!F29+'3.2. 2018'!F29</f>
        <v>0</v>
      </c>
      <c r="G29" s="135">
        <f>'3.1'!G29+'3.2'!G29</f>
        <v>0</v>
      </c>
      <c r="H29" s="135">
        <f>'3.1'!H29+'3.2'!H29</f>
        <v>0</v>
      </c>
      <c r="I29" s="135">
        <f>'3.1. 2018'!I29+'3.2. 2018'!I29</f>
        <v>0</v>
      </c>
      <c r="J29" s="135">
        <f>'3.1'!J29+'3.2'!J29</f>
        <v>0</v>
      </c>
    </row>
    <row r="30" spans="1:10" ht="30">
      <c r="A30" s="136" t="s">
        <v>196</v>
      </c>
      <c r="B30" s="133">
        <v>260</v>
      </c>
      <c r="C30" s="133" t="s">
        <v>88</v>
      </c>
      <c r="D30" s="135">
        <f>'3.1. 2018'!D30+'3.2. 2018'!D30</f>
        <v>9033800</v>
      </c>
      <c r="E30" s="135">
        <f>'3.1. 2018'!E30+'3.2. 2018'!E30</f>
        <v>4279700</v>
      </c>
      <c r="F30" s="135">
        <f>'3.1. 2018'!F30+'3.2. 2018'!F30</f>
        <v>154100</v>
      </c>
      <c r="G30" s="135">
        <f>'3.1'!G30+'3.2'!G30</f>
        <v>0</v>
      </c>
      <c r="H30" s="135">
        <f>'3.1'!H30+'3.2'!H30</f>
        <v>0</v>
      </c>
      <c r="I30" s="135">
        <f>'3.1. 2018'!I30+'3.2. 2018'!I30</f>
        <v>4600000</v>
      </c>
      <c r="J30" s="135">
        <f>'3.1'!J30+'3.2'!J30</f>
        <v>0</v>
      </c>
    </row>
    <row r="31" spans="1:10" ht="9" customHeight="1">
      <c r="A31" s="136"/>
      <c r="B31" s="133"/>
      <c r="C31" s="133"/>
      <c r="D31" s="135"/>
      <c r="E31" s="135"/>
      <c r="F31" s="135"/>
      <c r="G31" s="135"/>
      <c r="H31" s="135"/>
      <c r="I31" s="135"/>
      <c r="J31" s="135"/>
    </row>
    <row r="32" spans="1:10" ht="9" customHeight="1">
      <c r="A32" s="136"/>
      <c r="B32" s="133"/>
      <c r="C32" s="133"/>
      <c r="D32" s="135"/>
      <c r="E32" s="135"/>
      <c r="F32" s="135"/>
      <c r="G32" s="135"/>
      <c r="H32" s="135"/>
      <c r="I32" s="135"/>
      <c r="J32" s="135"/>
    </row>
    <row r="33" spans="1:10" ht="28.5">
      <c r="A33" s="134" t="s">
        <v>197</v>
      </c>
      <c r="B33" s="133">
        <v>300</v>
      </c>
      <c r="C33" s="133" t="s">
        <v>88</v>
      </c>
      <c r="D33" s="135">
        <f>'3.1. 2018'!D33+'3.2. 2018'!D33</f>
        <v>0</v>
      </c>
      <c r="E33" s="135">
        <f>'3.1. 2018'!E33+'3.2. 2018'!E33</f>
        <v>0</v>
      </c>
      <c r="F33" s="135">
        <f>'3.1'!F33+'3.2'!F33</f>
        <v>0</v>
      </c>
      <c r="G33" s="135">
        <f>'3.1'!G33+'3.2'!G33</f>
        <v>0</v>
      </c>
      <c r="H33" s="135">
        <f>'3.1'!H33+'3.2'!H33</f>
        <v>0</v>
      </c>
      <c r="I33" s="135">
        <f>'3.1'!I33+'3.2'!I33</f>
        <v>0</v>
      </c>
      <c r="J33" s="135">
        <f>'3.1'!J33+'3.2'!J33</f>
        <v>0</v>
      </c>
    </row>
    <row r="34" spans="1:10" ht="15" customHeight="1">
      <c r="A34" s="136" t="s">
        <v>198</v>
      </c>
      <c r="B34" s="133">
        <v>310</v>
      </c>
      <c r="C34" s="133"/>
      <c r="D34" s="135">
        <f>'3.1. 2018'!D34+'3.2. 2018'!D34</f>
        <v>0</v>
      </c>
      <c r="E34" s="135">
        <f>'3.1. 2018'!E34+'3.2. 2018'!E34</f>
        <v>0</v>
      </c>
      <c r="F34" s="135">
        <f>'3.1'!F34+'3.2'!F34</f>
        <v>0</v>
      </c>
      <c r="G34" s="135">
        <f>'3.1'!G34+'3.2'!G34</f>
        <v>0</v>
      </c>
      <c r="H34" s="135">
        <f>'3.1'!H34+'3.2'!H34</f>
        <v>0</v>
      </c>
      <c r="I34" s="135">
        <f>'3.1'!I34+'3.2'!I34</f>
        <v>0</v>
      </c>
      <c r="J34" s="135">
        <f>'3.1'!J34+'3.2'!J34</f>
        <v>0</v>
      </c>
    </row>
    <row r="35" spans="1:10" ht="15" customHeight="1">
      <c r="A35" s="136" t="s">
        <v>199</v>
      </c>
      <c r="B35" s="133">
        <v>320</v>
      </c>
      <c r="C35" s="133"/>
      <c r="D35" s="135">
        <f>'3.1. 2018'!D35+'3.2. 2018'!D35</f>
        <v>0</v>
      </c>
      <c r="E35" s="135">
        <f>'3.1. 2018'!E35+'3.2. 2018'!E35</f>
        <v>0</v>
      </c>
      <c r="F35" s="135">
        <f>'3.1'!F35+'3.2'!F35</f>
        <v>0</v>
      </c>
      <c r="G35" s="135">
        <f>'3.1'!G35+'3.2'!G35</f>
        <v>0</v>
      </c>
      <c r="H35" s="135">
        <f>'3.1'!H35+'3.2'!H35</f>
        <v>0</v>
      </c>
      <c r="I35" s="135">
        <f>'3.1'!I35+'3.2'!I35</f>
        <v>0</v>
      </c>
      <c r="J35" s="135">
        <f>'3.1'!J35+'3.2'!J35</f>
        <v>0</v>
      </c>
    </row>
    <row r="36" spans="1:10" ht="15" customHeight="1">
      <c r="A36" s="136" t="s">
        <v>200</v>
      </c>
      <c r="B36" s="133">
        <v>400</v>
      </c>
      <c r="C36" s="133"/>
      <c r="D36" s="135">
        <f>'3.1. 2018'!D36+'3.2. 2018'!D36</f>
        <v>0</v>
      </c>
      <c r="E36" s="135">
        <f>'3.1. 2018'!E36+'3.2. 2018'!E36</f>
        <v>0</v>
      </c>
      <c r="F36" s="135">
        <f>'3.1'!F36+'3.2'!F36</f>
        <v>0</v>
      </c>
      <c r="G36" s="135">
        <f>'3.1'!G36+'3.2'!G36</f>
        <v>0</v>
      </c>
      <c r="H36" s="135">
        <f>'3.1'!H36+'3.2'!H36</f>
        <v>0</v>
      </c>
      <c r="I36" s="135">
        <f>'3.1'!I36+'3.2'!I36</f>
        <v>0</v>
      </c>
      <c r="J36" s="135">
        <f>'3.1'!J36+'3.2'!J36</f>
        <v>0</v>
      </c>
    </row>
    <row r="37" spans="1:10" ht="15" customHeight="1">
      <c r="A37" s="136" t="s">
        <v>201</v>
      </c>
      <c r="B37" s="133">
        <v>410</v>
      </c>
      <c r="C37" s="133"/>
      <c r="D37" s="135">
        <f>'3.1. 2018'!D37+'3.2. 2018'!D37</f>
        <v>0</v>
      </c>
      <c r="E37" s="135">
        <f>'3.1. 2018'!E37+'3.2. 2018'!E37</f>
        <v>0</v>
      </c>
      <c r="F37" s="135">
        <f>'3.1'!F37+'3.2'!F37</f>
        <v>0</v>
      </c>
      <c r="G37" s="135">
        <f>'3.1'!G37+'3.2'!G37</f>
        <v>0</v>
      </c>
      <c r="H37" s="135">
        <f>'3.1'!H37+'3.2'!H37</f>
        <v>0</v>
      </c>
      <c r="I37" s="135">
        <f>'3.1'!I37+'3.2'!I37</f>
        <v>0</v>
      </c>
      <c r="J37" s="135">
        <f>'3.1'!J37+'3.2'!J37</f>
        <v>0</v>
      </c>
    </row>
    <row r="38" spans="1:10" ht="15" customHeight="1">
      <c r="A38" s="136" t="s">
        <v>202</v>
      </c>
      <c r="B38" s="133">
        <v>420</v>
      </c>
      <c r="C38" s="133"/>
      <c r="D38" s="135">
        <f>'3.1. 2018'!D38+'3.2. 2018'!D38</f>
        <v>0</v>
      </c>
      <c r="E38" s="135">
        <f>'3.1. 2018'!E38+'3.2. 2018'!E38</f>
        <v>0</v>
      </c>
      <c r="F38" s="135">
        <f>'3.1'!F38+'3.2'!F38</f>
        <v>0</v>
      </c>
      <c r="G38" s="135">
        <f>'3.1'!G38+'3.2'!G38</f>
        <v>0</v>
      </c>
      <c r="H38" s="135">
        <f>'3.1'!H38+'3.2'!H38</f>
        <v>0</v>
      </c>
      <c r="I38" s="135">
        <f>'3.1'!I38+'3.2'!I38</f>
        <v>0</v>
      </c>
      <c r="J38" s="135">
        <f>'3.1'!J38+'3.2'!J38</f>
        <v>0</v>
      </c>
    </row>
    <row r="39" spans="1:10" ht="15" customHeight="1">
      <c r="A39" s="136" t="s">
        <v>203</v>
      </c>
      <c r="B39" s="133">
        <v>500</v>
      </c>
      <c r="C39" s="133" t="s">
        <v>88</v>
      </c>
      <c r="D39" s="135">
        <f>'3.1. 2018'!D39+'3.2. 2018'!D39</f>
        <v>0</v>
      </c>
      <c r="E39" s="135">
        <f>'3.1. 2018'!E39+'3.2. 2018'!E39</f>
        <v>0</v>
      </c>
      <c r="F39" s="135">
        <f>'3.1'!F39+'3.2'!F39</f>
        <v>0</v>
      </c>
      <c r="G39" s="135">
        <f>'3.1'!G39+'3.2'!G39</f>
        <v>0</v>
      </c>
      <c r="H39" s="135">
        <f>'3.1'!H39+'3.2'!H39</f>
        <v>0</v>
      </c>
      <c r="I39" s="135">
        <f>'3.1'!I39+'3.2'!I39</f>
        <v>0</v>
      </c>
      <c r="J39" s="135">
        <f>'3.1'!J39+'3.2'!J39</f>
        <v>0</v>
      </c>
    </row>
    <row r="40" spans="1:10" ht="15" customHeight="1">
      <c r="A40" s="136" t="s">
        <v>204</v>
      </c>
      <c r="B40" s="133">
        <v>600</v>
      </c>
      <c r="C40" s="133" t="s">
        <v>88</v>
      </c>
      <c r="D40" s="135">
        <f>'3.1. 2018'!D40+'3.2. 2018'!D40</f>
        <v>0</v>
      </c>
      <c r="E40" s="135">
        <f>'3.1. 2018'!E40+'3.2. 2018'!E40</f>
        <v>0</v>
      </c>
      <c r="F40" s="135">
        <f>'3.1'!F40+'3.2'!F40</f>
        <v>0</v>
      </c>
      <c r="G40" s="135">
        <f>'3.1'!G40+'3.2'!G40</f>
        <v>0</v>
      </c>
      <c r="H40" s="135">
        <f>'3.1'!H40+'3.2'!H40</f>
        <v>0</v>
      </c>
      <c r="I40" s="135">
        <f>'3.1'!I40+'3.2'!I40</f>
        <v>0</v>
      </c>
      <c r="J40" s="135">
        <f>'3.1'!J40+'3.2'!J40</f>
        <v>0</v>
      </c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2">
    <mergeCell ref="E5:J5"/>
    <mergeCell ref="E6:E7"/>
    <mergeCell ref="F6:F7"/>
    <mergeCell ref="G6:G7"/>
    <mergeCell ref="H6:H7"/>
    <mergeCell ref="I6:J6"/>
    <mergeCell ref="A2:J2"/>
    <mergeCell ref="D4:J4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0">
      <selection activeCell="H6" sqref="H6:H7"/>
    </sheetView>
  </sheetViews>
  <sheetFormatPr defaultColWidth="8.875" defaultRowHeight="12.75"/>
  <cols>
    <col min="1" max="1" width="38.375" style="22" customWidth="1"/>
    <col min="2" max="2" width="6.75390625" style="22" customWidth="1"/>
    <col min="3" max="3" width="8.00390625" style="22" customWidth="1"/>
    <col min="4" max="4" width="13.75390625" style="22" customWidth="1"/>
    <col min="5" max="6" width="14.375" style="22" customWidth="1"/>
    <col min="7" max="7" width="7.75390625" style="22" customWidth="1"/>
    <col min="8" max="8" width="8.125" style="22" customWidth="1"/>
    <col min="9" max="9" width="12.875" style="22" customWidth="1"/>
    <col min="10" max="10" width="8.00390625" style="22" customWidth="1"/>
    <col min="11" max="16384" width="8.875" style="22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169" t="s">
        <v>249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4.25" customHeight="1">
      <c r="A4" s="132" t="s">
        <v>40</v>
      </c>
      <c r="B4" s="132" t="s">
        <v>170</v>
      </c>
      <c r="C4" s="132" t="s">
        <v>171</v>
      </c>
      <c r="D4" s="170" t="s">
        <v>172</v>
      </c>
      <c r="E4" s="170"/>
      <c r="F4" s="170"/>
      <c r="G4" s="170"/>
      <c r="H4" s="170"/>
      <c r="I4" s="170"/>
      <c r="J4" s="170"/>
    </row>
    <row r="5" spans="1:10" ht="12.75">
      <c r="A5" s="171"/>
      <c r="B5" s="171"/>
      <c r="C5" s="171"/>
      <c r="D5" s="170" t="s">
        <v>173</v>
      </c>
      <c r="E5" s="170"/>
      <c r="F5" s="170"/>
      <c r="G5" s="170"/>
      <c r="H5" s="170"/>
      <c r="I5" s="170"/>
      <c r="J5" s="170"/>
    </row>
    <row r="6" spans="1:10" ht="51" customHeight="1">
      <c r="A6" s="171"/>
      <c r="B6" s="171"/>
      <c r="C6" s="171"/>
      <c r="D6" s="170"/>
      <c r="E6" s="170" t="s">
        <v>174</v>
      </c>
      <c r="F6" s="172" t="s">
        <v>175</v>
      </c>
      <c r="G6" s="170" t="s">
        <v>176</v>
      </c>
      <c r="H6" s="172" t="s">
        <v>177</v>
      </c>
      <c r="I6" s="170" t="s">
        <v>178</v>
      </c>
      <c r="J6" s="170"/>
    </row>
    <row r="7" spans="1:10" ht="27" customHeight="1">
      <c r="A7" s="171"/>
      <c r="B7" s="171"/>
      <c r="C7" s="171"/>
      <c r="D7" s="170"/>
      <c r="E7" s="170"/>
      <c r="F7" s="173"/>
      <c r="G7" s="170"/>
      <c r="H7" s="173"/>
      <c r="I7" s="132" t="s">
        <v>173</v>
      </c>
      <c r="J7" s="132" t="s">
        <v>179</v>
      </c>
    </row>
    <row r="8" spans="1:10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</row>
    <row r="9" spans="1:10" ht="28.5">
      <c r="A9" s="134" t="s">
        <v>180</v>
      </c>
      <c r="B9" s="133">
        <v>100</v>
      </c>
      <c r="C9" s="133" t="s">
        <v>88</v>
      </c>
      <c r="D9" s="135">
        <f>'3.1. 2019'!D9+'3.2. 2019'!D9</f>
        <v>36750200</v>
      </c>
      <c r="E9" s="135">
        <f>'3.1. 2019'!E9+'3.2. 2019'!E9</f>
        <v>30147500</v>
      </c>
      <c r="F9" s="135">
        <f>'3.1. 2019'!F9+'3.2. 2019'!F9</f>
        <v>1802700</v>
      </c>
      <c r="G9" s="135">
        <f>'3.1'!G9+'3.2'!G9</f>
        <v>0</v>
      </c>
      <c r="H9" s="135">
        <f>'3.1'!H9+'3.2'!H9</f>
        <v>0</v>
      </c>
      <c r="I9" s="135">
        <f>'3.1. 2019'!I9+'3.2. 2019'!I9</f>
        <v>4800000</v>
      </c>
      <c r="J9" s="133" t="s">
        <v>88</v>
      </c>
    </row>
    <row r="10" spans="1:10" ht="15">
      <c r="A10" s="136" t="s">
        <v>181</v>
      </c>
      <c r="B10" s="133">
        <v>110</v>
      </c>
      <c r="C10" s="133"/>
      <c r="D10" s="135">
        <f>'3.1. 2019'!D10+'3.2. 2019'!D10</f>
        <v>0</v>
      </c>
      <c r="E10" s="133" t="s">
        <v>88</v>
      </c>
      <c r="F10" s="133" t="s">
        <v>88</v>
      </c>
      <c r="G10" s="133" t="s">
        <v>88</v>
      </c>
      <c r="H10" s="133" t="s">
        <v>88</v>
      </c>
      <c r="I10" s="135">
        <f>'3.1. 2019'!I10+'3.2. 2019'!I10</f>
        <v>0</v>
      </c>
      <c r="J10" s="133" t="s">
        <v>88</v>
      </c>
    </row>
    <row r="11" spans="1:10" ht="15">
      <c r="A11" s="136"/>
      <c r="B11" s="133"/>
      <c r="C11" s="133"/>
      <c r="D11" s="135">
        <f>'3.1. 2019'!D11+'3.2. 2019'!D11</f>
        <v>0</v>
      </c>
      <c r="E11" s="133" t="s">
        <v>88</v>
      </c>
      <c r="F11" s="133" t="s">
        <v>88</v>
      </c>
      <c r="G11" s="133" t="s">
        <v>88</v>
      </c>
      <c r="H11" s="133" t="s">
        <v>88</v>
      </c>
      <c r="I11" s="135">
        <f>'3.1. 2019'!I11+'3.2. 2019'!I11</f>
        <v>0</v>
      </c>
      <c r="J11" s="133" t="s">
        <v>88</v>
      </c>
    </row>
    <row r="12" spans="1:10" ht="15">
      <c r="A12" s="136" t="s">
        <v>182</v>
      </c>
      <c r="B12" s="133">
        <v>120</v>
      </c>
      <c r="C12" s="133"/>
      <c r="D12" s="135">
        <f>'3.1. 2019'!D12+'3.2. 2019'!D12</f>
        <v>34947500</v>
      </c>
      <c r="E12" s="135">
        <f>'3.1. 2019'!E12+'3.2. 2019'!E12</f>
        <v>30147500</v>
      </c>
      <c r="F12" s="133" t="s">
        <v>88</v>
      </c>
      <c r="G12" s="133" t="s">
        <v>88</v>
      </c>
      <c r="H12" s="133" t="s">
        <v>88</v>
      </c>
      <c r="I12" s="135">
        <f>'3.1. 2019'!I12+'3.2. 2019'!I12</f>
        <v>4800000</v>
      </c>
      <c r="J12" s="133" t="s">
        <v>88</v>
      </c>
    </row>
    <row r="13" spans="1:10" ht="26.25" customHeight="1">
      <c r="A13" s="136" t="s">
        <v>183</v>
      </c>
      <c r="B13" s="133">
        <v>130</v>
      </c>
      <c r="C13" s="133"/>
      <c r="D13" s="135">
        <f>'3.1. 2018'!D13+'3.2. 2018'!D13</f>
        <v>0</v>
      </c>
      <c r="E13" s="133" t="s">
        <v>88</v>
      </c>
      <c r="F13" s="133" t="s">
        <v>88</v>
      </c>
      <c r="G13" s="133" t="s">
        <v>88</v>
      </c>
      <c r="H13" s="133" t="s">
        <v>88</v>
      </c>
      <c r="I13" s="133" t="s">
        <v>88</v>
      </c>
      <c r="J13" s="133" t="s">
        <v>88</v>
      </c>
    </row>
    <row r="14" spans="1:10" ht="58.5" customHeight="1">
      <c r="A14" s="136" t="s">
        <v>184</v>
      </c>
      <c r="B14" s="133">
        <v>140</v>
      </c>
      <c r="C14" s="133"/>
      <c r="D14" s="135">
        <f>'3.1. 2018'!D14+'3.2. 2018'!D14</f>
        <v>0</v>
      </c>
      <c r="E14" s="133" t="s">
        <v>88</v>
      </c>
      <c r="F14" s="133" t="s">
        <v>88</v>
      </c>
      <c r="G14" s="133" t="s">
        <v>88</v>
      </c>
      <c r="H14" s="133" t="s">
        <v>88</v>
      </c>
      <c r="I14" s="133" t="s">
        <v>88</v>
      </c>
      <c r="J14" s="133" t="s">
        <v>88</v>
      </c>
    </row>
    <row r="15" spans="1:10" ht="30.75" customHeight="1">
      <c r="A15" s="136" t="s">
        <v>185</v>
      </c>
      <c r="B15" s="133">
        <v>150</v>
      </c>
      <c r="C15" s="133"/>
      <c r="D15" s="135">
        <f>'3.1. 2019'!D15+'3.2. 2019'!D15</f>
        <v>1802700</v>
      </c>
      <c r="E15" s="133" t="s">
        <v>88</v>
      </c>
      <c r="F15" s="135">
        <f>'3.1. 2019'!F15+'3.2. 2019'!F15</f>
        <v>1802700</v>
      </c>
      <c r="G15" s="133"/>
      <c r="H15" s="133" t="s">
        <v>88</v>
      </c>
      <c r="I15" s="133" t="s">
        <v>88</v>
      </c>
      <c r="J15" s="133" t="s">
        <v>88</v>
      </c>
    </row>
    <row r="16" spans="1:10" ht="15" customHeight="1">
      <c r="A16" s="136" t="s">
        <v>186</v>
      </c>
      <c r="B16" s="133">
        <v>160</v>
      </c>
      <c r="C16" s="133"/>
      <c r="D16" s="133" t="s">
        <v>88</v>
      </c>
      <c r="E16" s="133" t="s">
        <v>88</v>
      </c>
      <c r="F16" s="133" t="s">
        <v>88</v>
      </c>
      <c r="G16" s="133" t="s">
        <v>88</v>
      </c>
      <c r="H16" s="133" t="s">
        <v>88</v>
      </c>
      <c r="I16" s="133" t="s">
        <v>88</v>
      </c>
      <c r="J16" s="133" t="s">
        <v>88</v>
      </c>
    </row>
    <row r="17" spans="1:10" ht="16.5" customHeight="1">
      <c r="A17" s="136" t="s">
        <v>187</v>
      </c>
      <c r="B17" s="133">
        <v>180</v>
      </c>
      <c r="C17" s="133" t="s">
        <v>88</v>
      </c>
      <c r="D17" s="133" t="s">
        <v>88</v>
      </c>
      <c r="E17" s="133" t="s">
        <v>88</v>
      </c>
      <c r="F17" s="133" t="s">
        <v>88</v>
      </c>
      <c r="G17" s="133" t="s">
        <v>88</v>
      </c>
      <c r="H17" s="133" t="s">
        <v>88</v>
      </c>
      <c r="I17" s="133" t="s">
        <v>88</v>
      </c>
      <c r="J17" s="133" t="s">
        <v>88</v>
      </c>
    </row>
    <row r="18" spans="1:10" ht="9" customHeight="1">
      <c r="A18" s="136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27" customHeight="1">
      <c r="A19" s="134" t="s">
        <v>188</v>
      </c>
      <c r="B19" s="133">
        <v>200</v>
      </c>
      <c r="C19" s="133" t="s">
        <v>88</v>
      </c>
      <c r="D19" s="135">
        <f>'3.1. 2019'!D19+'3.2. 2019'!D19</f>
        <v>36750200</v>
      </c>
      <c r="E19" s="135">
        <f>'3.1. 2019'!E19+'3.2. 2019'!E19</f>
        <v>30147500</v>
      </c>
      <c r="F19" s="135">
        <f>'3.1. 2019'!F19+'3.2. 2019'!F19</f>
        <v>1802700</v>
      </c>
      <c r="G19" s="135">
        <f>'3.1. 2019'!G19+'3.2. 2019'!G19</f>
        <v>0</v>
      </c>
      <c r="H19" s="135">
        <f>'3.1. 2019'!H19+'3.2. 2019'!H19</f>
        <v>0</v>
      </c>
      <c r="I19" s="135">
        <f>'3.1. 2019'!I19+'3.2. 2019'!I19</f>
        <v>4800000</v>
      </c>
      <c r="J19" s="135">
        <f>'3.1. 2019'!J19+'3.2. 2019'!J19</f>
        <v>0</v>
      </c>
    </row>
    <row r="20" spans="1:10" ht="13.5" customHeight="1">
      <c r="A20" s="136" t="s">
        <v>189</v>
      </c>
      <c r="B20" s="133">
        <v>210</v>
      </c>
      <c r="C20" s="133"/>
      <c r="D20" s="135">
        <f>'3.1. 2019'!D20+'3.2. 2019'!D20</f>
        <v>26069600</v>
      </c>
      <c r="E20" s="135">
        <f>'3.1. 2019'!E20+'3.2. 2019'!E20</f>
        <v>25736100</v>
      </c>
      <c r="F20" s="135">
        <f>'3.1. 2019'!F20+'3.2. 2019'!F20</f>
        <v>333500</v>
      </c>
      <c r="G20" s="135">
        <f>'3.1'!G20+'3.2'!G20</f>
        <v>0</v>
      </c>
      <c r="H20" s="135">
        <f>'3.1'!H20+'3.2'!H20</f>
        <v>0</v>
      </c>
      <c r="I20" s="135">
        <f>'3.1. 2019'!I20+'3.2. 2019'!I20</f>
        <v>0</v>
      </c>
      <c r="J20" s="135">
        <f>'3.1'!J20+'3.2'!J20</f>
        <v>0</v>
      </c>
    </row>
    <row r="21" spans="1:10" ht="30">
      <c r="A21" s="136" t="s">
        <v>190</v>
      </c>
      <c r="B21" s="133"/>
      <c r="C21" s="133"/>
      <c r="D21" s="135">
        <f>'3.1. 2019'!D21+'3.2. 2019'!D21</f>
        <v>25736100</v>
      </c>
      <c r="E21" s="135">
        <f>'3.1. 2019'!E21+'3.2. 2019'!E21</f>
        <v>25736100</v>
      </c>
      <c r="F21" s="135">
        <f>'3.1. 2019'!F21+'3.2. 2019'!F21</f>
        <v>0</v>
      </c>
      <c r="G21" s="135">
        <f>'3.1'!G21+'3.2'!G21</f>
        <v>0</v>
      </c>
      <c r="H21" s="135">
        <f>'3.1'!H21+'3.2'!H21</f>
        <v>0</v>
      </c>
      <c r="I21" s="135">
        <f>'3.1. 2019'!I21+'3.2. 2019'!I21</f>
        <v>0</v>
      </c>
      <c r="J21" s="135">
        <f>'3.1'!J21+'3.2'!J21</f>
        <v>0</v>
      </c>
    </row>
    <row r="22" spans="1:10" ht="15">
      <c r="A22" s="136"/>
      <c r="B22" s="133"/>
      <c r="C22" s="133"/>
      <c r="D22" s="135">
        <f>'3.1. 2019'!D22+'3.2. 2019'!D22</f>
        <v>0</v>
      </c>
      <c r="E22" s="135">
        <f>'3.1. 2019'!E22+'3.2. 2019'!E22</f>
        <v>0</v>
      </c>
      <c r="F22" s="135">
        <f>'3.1. 2019'!F22+'3.2. 2019'!F22</f>
        <v>0</v>
      </c>
      <c r="G22" s="135">
        <f>'3.1'!G22+'3.2'!G22</f>
        <v>0</v>
      </c>
      <c r="H22" s="135">
        <f>'3.1'!H22+'3.2'!H22</f>
        <v>0</v>
      </c>
      <c r="I22" s="135">
        <f>'3.1. 2019'!I22+'3.2. 2019'!I22</f>
        <v>0</v>
      </c>
      <c r="J22" s="135">
        <f>'3.1'!J22+'3.2'!J22</f>
        <v>0</v>
      </c>
    </row>
    <row r="23" spans="1:10" ht="30">
      <c r="A23" s="136" t="s">
        <v>191</v>
      </c>
      <c r="B23" s="133">
        <v>220</v>
      </c>
      <c r="C23" s="133"/>
      <c r="D23" s="135">
        <f>'3.1. 2019'!D23+'3.2. 2019'!D23</f>
        <v>1248100</v>
      </c>
      <c r="E23" s="135">
        <f>'3.1. 2019'!E23+'3.2. 2019'!E23</f>
        <v>0</v>
      </c>
      <c r="F23" s="135">
        <f>'3.1. 2019'!F23+'3.2. 2019'!F23</f>
        <v>1248100</v>
      </c>
      <c r="G23" s="135">
        <f>'3.1'!G23+'3.2'!G23</f>
        <v>0</v>
      </c>
      <c r="H23" s="135">
        <f>'3.1'!H23+'3.2'!H23</f>
        <v>0</v>
      </c>
      <c r="I23" s="135">
        <f>'3.1. 2019'!I23+'3.2. 2019'!I23</f>
        <v>0</v>
      </c>
      <c r="J23" s="135">
        <f>'3.1'!J23+'3.2'!J23</f>
        <v>0</v>
      </c>
    </row>
    <row r="24" spans="1:10" ht="15">
      <c r="A24" s="136" t="s">
        <v>192</v>
      </c>
      <c r="B24" s="133"/>
      <c r="C24" s="133"/>
      <c r="D24" s="135">
        <f>'3.1. 2019'!D24+'3.2. 2019'!D24</f>
        <v>0</v>
      </c>
      <c r="E24" s="135">
        <f>'3.1. 2019'!E24+'3.2. 2019'!E24</f>
        <v>0</v>
      </c>
      <c r="F24" s="135">
        <f>'3.1. 2019'!F24+'3.2. 2019'!F24</f>
        <v>0</v>
      </c>
      <c r="G24" s="135">
        <f>'3.1'!G24+'3.2'!G24</f>
        <v>0</v>
      </c>
      <c r="H24" s="135">
        <f>'3.1'!H24+'3.2'!H24</f>
        <v>0</v>
      </c>
      <c r="I24" s="135">
        <f>'3.1. 2019'!I24+'3.2. 2019'!I24</f>
        <v>0</v>
      </c>
      <c r="J24" s="135">
        <f>'3.1'!J24+'3.2'!J24</f>
        <v>0</v>
      </c>
    </row>
    <row r="25" spans="1:10" ht="30">
      <c r="A25" s="136" t="s">
        <v>193</v>
      </c>
      <c r="B25" s="133">
        <v>230</v>
      </c>
      <c r="C25" s="133"/>
      <c r="D25" s="135">
        <f>'3.1. 2019'!D25+'3.2. 2019'!D25</f>
        <v>0</v>
      </c>
      <c r="E25" s="135">
        <f>'3.1. 2019'!E25+'3.2. 2019'!E25</f>
        <v>0</v>
      </c>
      <c r="F25" s="135">
        <f>'3.1. 2019'!F25+'3.2. 2019'!F25</f>
        <v>0</v>
      </c>
      <c r="G25" s="135">
        <f>'3.1'!G25+'3.2'!G25</f>
        <v>0</v>
      </c>
      <c r="H25" s="135">
        <f>'3.1'!H25+'3.2'!H25</f>
        <v>0</v>
      </c>
      <c r="I25" s="135">
        <f>'3.1. 2019'!I25+'3.2. 2019'!I25</f>
        <v>0</v>
      </c>
      <c r="J25" s="135">
        <f>'3.1'!J25+'3.2'!J25</f>
        <v>0</v>
      </c>
    </row>
    <row r="26" spans="1:10" ht="15">
      <c r="A26" s="136" t="s">
        <v>192</v>
      </c>
      <c r="B26" s="133"/>
      <c r="C26" s="133"/>
      <c r="D26" s="135">
        <f>'3.1. 2019'!D26+'3.2. 2019'!D26</f>
        <v>0</v>
      </c>
      <c r="E26" s="135">
        <f>'3.1. 2019'!E26+'3.2. 2019'!E26</f>
        <v>0</v>
      </c>
      <c r="F26" s="135">
        <f>'3.1. 2019'!F26+'3.2. 2019'!F26</f>
        <v>0</v>
      </c>
      <c r="G26" s="135">
        <f>'3.1'!G26+'3.2'!G26</f>
        <v>0</v>
      </c>
      <c r="H26" s="135">
        <f>'3.1'!H26+'3.2'!H26</f>
        <v>0</v>
      </c>
      <c r="I26" s="135">
        <f>'3.1. 2019'!I26+'3.2. 2019'!I26</f>
        <v>0</v>
      </c>
      <c r="J26" s="135">
        <f>'3.1'!J26+'3.2'!J26</f>
        <v>0</v>
      </c>
    </row>
    <row r="27" spans="1:10" ht="15.75" customHeight="1">
      <c r="A27" s="136" t="s">
        <v>194</v>
      </c>
      <c r="B27" s="133">
        <v>240</v>
      </c>
      <c r="C27" s="133"/>
      <c r="D27" s="135">
        <f>'3.1. 2019'!D27+'3.2. 2019'!D27</f>
        <v>0</v>
      </c>
      <c r="E27" s="135">
        <f>'3.1. 2019'!E27+'3.2. 2019'!E27</f>
        <v>0</v>
      </c>
      <c r="F27" s="135">
        <f>'3.1. 2019'!F27+'3.2. 2019'!F27</f>
        <v>0</v>
      </c>
      <c r="G27" s="135">
        <f>'3.1'!G27+'3.2'!G27</f>
        <v>0</v>
      </c>
      <c r="H27" s="135">
        <f>'3.1'!H27+'3.2'!H27</f>
        <v>0</v>
      </c>
      <c r="I27" s="135">
        <f>'3.1. 2019'!I27+'3.2. 2019'!I27</f>
        <v>0</v>
      </c>
      <c r="J27" s="135">
        <f>'3.1'!J27+'3.2'!J27</f>
        <v>0</v>
      </c>
    </row>
    <row r="28" spans="1:10" ht="9.75" customHeight="1">
      <c r="A28" s="136"/>
      <c r="B28" s="133"/>
      <c r="C28" s="133"/>
      <c r="D28" s="135">
        <f>'3.1. 2019'!D28+'3.2. 2019'!D28</f>
        <v>0</v>
      </c>
      <c r="E28" s="135">
        <f>'3.1. 2019'!E28+'3.2. 2019'!E28</f>
        <v>0</v>
      </c>
      <c r="F28" s="135">
        <f>'3.1. 2019'!F28+'3.2. 2019'!F28</f>
        <v>0</v>
      </c>
      <c r="G28" s="135">
        <f>'3.1'!G28+'3.2'!G28</f>
        <v>0</v>
      </c>
      <c r="H28" s="135">
        <f>'3.1'!H28+'3.2'!H28</f>
        <v>0</v>
      </c>
      <c r="I28" s="135">
        <f>'3.1. 2019'!I28+'3.2. 2019'!I28</f>
        <v>0</v>
      </c>
      <c r="J28" s="135">
        <f>'3.1'!J28+'3.2'!J28</f>
        <v>0</v>
      </c>
    </row>
    <row r="29" spans="1:10" ht="30">
      <c r="A29" s="136" t="s">
        <v>195</v>
      </c>
      <c r="B29" s="133">
        <v>250</v>
      </c>
      <c r="C29" s="133"/>
      <c r="D29" s="135">
        <f>'3.1. 2019'!D29+'3.2. 2019'!D29</f>
        <v>0</v>
      </c>
      <c r="E29" s="135">
        <f>'3.1. 2019'!E29+'3.2. 2019'!E29</f>
        <v>0</v>
      </c>
      <c r="F29" s="135">
        <f>'3.1. 2019'!F29+'3.2. 2019'!F29</f>
        <v>0</v>
      </c>
      <c r="G29" s="135">
        <f>'3.1'!G29+'3.2'!G29</f>
        <v>0</v>
      </c>
      <c r="H29" s="135">
        <f>'3.1'!H29+'3.2'!H29</f>
        <v>0</v>
      </c>
      <c r="I29" s="135">
        <f>'3.1. 2019'!I29+'3.2. 2019'!I29</f>
        <v>0</v>
      </c>
      <c r="J29" s="135">
        <f>'3.1'!J29+'3.2'!J29</f>
        <v>0</v>
      </c>
    </row>
    <row r="30" spans="1:10" ht="30">
      <c r="A30" s="136" t="s">
        <v>196</v>
      </c>
      <c r="B30" s="133">
        <v>260</v>
      </c>
      <c r="C30" s="133" t="s">
        <v>88</v>
      </c>
      <c r="D30" s="135">
        <f>'3.1. 2019'!D30+'3.2. 2019'!D30</f>
        <v>9432500</v>
      </c>
      <c r="E30" s="135">
        <f>'3.1. 2019'!E30+'3.2. 2019'!E30</f>
        <v>4411400</v>
      </c>
      <c r="F30" s="135">
        <f>'3.1. 2019'!F30+'3.2. 2019'!F30</f>
        <v>221100</v>
      </c>
      <c r="G30" s="135">
        <f>'3.1'!G30+'3.2'!G30</f>
        <v>0</v>
      </c>
      <c r="H30" s="135">
        <f>'3.1'!H30+'3.2'!H30</f>
        <v>0</v>
      </c>
      <c r="I30" s="135">
        <f>'3.1. 2019'!I30+'3.2. 2019'!I30</f>
        <v>4800000</v>
      </c>
      <c r="J30" s="135">
        <f>'3.1'!J30+'3.2'!J30</f>
        <v>0</v>
      </c>
    </row>
    <row r="31" spans="1:10" ht="9" customHeight="1">
      <c r="A31" s="136"/>
      <c r="B31" s="133"/>
      <c r="C31" s="133"/>
      <c r="D31" s="135"/>
      <c r="E31" s="135"/>
      <c r="F31" s="135"/>
      <c r="G31" s="135"/>
      <c r="H31" s="135"/>
      <c r="I31" s="135"/>
      <c r="J31" s="135"/>
    </row>
    <row r="32" spans="1:10" ht="9" customHeight="1">
      <c r="A32" s="136"/>
      <c r="B32" s="133"/>
      <c r="C32" s="133"/>
      <c r="D32" s="135"/>
      <c r="E32" s="135"/>
      <c r="F32" s="135"/>
      <c r="G32" s="135"/>
      <c r="H32" s="135"/>
      <c r="I32" s="135"/>
      <c r="J32" s="135"/>
    </row>
    <row r="33" spans="1:10" ht="28.5">
      <c r="A33" s="134" t="s">
        <v>197</v>
      </c>
      <c r="B33" s="133">
        <v>300</v>
      </c>
      <c r="C33" s="133" t="s">
        <v>88</v>
      </c>
      <c r="D33" s="135">
        <f>'3.1. 2019'!D33+'3.2. 2019'!D33</f>
        <v>0</v>
      </c>
      <c r="E33" s="135">
        <f>'3.1. 2019'!E33+'3.2. 2019'!E33</f>
        <v>0</v>
      </c>
      <c r="F33" s="135">
        <f>'3.1'!F33+'3.2'!F33</f>
        <v>0</v>
      </c>
      <c r="G33" s="135">
        <f>'3.1'!G33+'3.2'!G33</f>
        <v>0</v>
      </c>
      <c r="H33" s="135">
        <f>'3.1'!H33+'3.2'!H33</f>
        <v>0</v>
      </c>
      <c r="I33" s="135">
        <f>'3.1'!I33+'3.2'!I33</f>
        <v>0</v>
      </c>
      <c r="J33" s="135">
        <f>'3.1'!J33+'3.2'!J33</f>
        <v>0</v>
      </c>
    </row>
    <row r="34" spans="1:10" ht="15" customHeight="1">
      <c r="A34" s="136" t="s">
        <v>198</v>
      </c>
      <c r="B34" s="133">
        <v>310</v>
      </c>
      <c r="C34" s="133"/>
      <c r="D34" s="135">
        <f>'3.1. 2019'!D34+'3.2. 2019'!D34</f>
        <v>0</v>
      </c>
      <c r="E34" s="135">
        <f>'3.1. 2019'!E34+'3.2. 2019'!E34</f>
        <v>0</v>
      </c>
      <c r="F34" s="135">
        <f>'3.1'!F34+'3.2'!F34</f>
        <v>0</v>
      </c>
      <c r="G34" s="135">
        <f>'3.1'!G34+'3.2'!G34</f>
        <v>0</v>
      </c>
      <c r="H34" s="135">
        <f>'3.1'!H34+'3.2'!H34</f>
        <v>0</v>
      </c>
      <c r="I34" s="135">
        <f>'3.1'!I34+'3.2'!I34</f>
        <v>0</v>
      </c>
      <c r="J34" s="135">
        <f>'3.1'!J34+'3.2'!J34</f>
        <v>0</v>
      </c>
    </row>
    <row r="35" spans="1:10" ht="15" customHeight="1">
      <c r="A35" s="136" t="s">
        <v>199</v>
      </c>
      <c r="B35" s="133">
        <v>320</v>
      </c>
      <c r="C35" s="133"/>
      <c r="D35" s="135">
        <f>'3.1. 2019'!D35+'3.2. 2019'!D35</f>
        <v>0</v>
      </c>
      <c r="E35" s="135">
        <f>'3.1. 2019'!E35+'3.2. 2019'!E35</f>
        <v>0</v>
      </c>
      <c r="F35" s="135">
        <f>'3.1'!F35+'3.2'!F35</f>
        <v>0</v>
      </c>
      <c r="G35" s="135">
        <f>'3.1'!G35+'3.2'!G35</f>
        <v>0</v>
      </c>
      <c r="H35" s="135">
        <f>'3.1'!H35+'3.2'!H35</f>
        <v>0</v>
      </c>
      <c r="I35" s="135">
        <f>'3.1'!I35+'3.2'!I35</f>
        <v>0</v>
      </c>
      <c r="J35" s="135">
        <f>'3.1'!J35+'3.2'!J35</f>
        <v>0</v>
      </c>
    </row>
    <row r="36" spans="1:10" ht="15" customHeight="1">
      <c r="A36" s="136" t="s">
        <v>200</v>
      </c>
      <c r="B36" s="133">
        <v>400</v>
      </c>
      <c r="C36" s="133"/>
      <c r="D36" s="135">
        <f>'3.1. 2019'!D36+'3.2. 2019'!D36</f>
        <v>0</v>
      </c>
      <c r="E36" s="135">
        <f>'3.1. 2019'!E36+'3.2. 2019'!E36</f>
        <v>0</v>
      </c>
      <c r="F36" s="135">
        <f>'3.1'!F36+'3.2'!F36</f>
        <v>0</v>
      </c>
      <c r="G36" s="135">
        <f>'3.1'!G36+'3.2'!G36</f>
        <v>0</v>
      </c>
      <c r="H36" s="135">
        <f>'3.1'!H36+'3.2'!H36</f>
        <v>0</v>
      </c>
      <c r="I36" s="135">
        <f>'3.1'!I36+'3.2'!I36</f>
        <v>0</v>
      </c>
      <c r="J36" s="135">
        <f>'3.1'!J36+'3.2'!J36</f>
        <v>0</v>
      </c>
    </row>
    <row r="37" spans="1:10" ht="15" customHeight="1">
      <c r="A37" s="136" t="s">
        <v>201</v>
      </c>
      <c r="B37" s="133">
        <v>410</v>
      </c>
      <c r="C37" s="133"/>
      <c r="D37" s="135">
        <f>'3.1. 2019'!D37+'3.2. 2019'!D37</f>
        <v>0</v>
      </c>
      <c r="E37" s="135">
        <f>'3.1. 2019'!E37+'3.2. 2019'!E37</f>
        <v>0</v>
      </c>
      <c r="F37" s="135">
        <f>'3.1'!F37+'3.2'!F37</f>
        <v>0</v>
      </c>
      <c r="G37" s="135">
        <f>'3.1'!G37+'3.2'!G37</f>
        <v>0</v>
      </c>
      <c r="H37" s="135">
        <f>'3.1'!H37+'3.2'!H37</f>
        <v>0</v>
      </c>
      <c r="I37" s="135">
        <f>'3.1'!I37+'3.2'!I37</f>
        <v>0</v>
      </c>
      <c r="J37" s="135">
        <f>'3.1'!J37+'3.2'!J37</f>
        <v>0</v>
      </c>
    </row>
    <row r="38" spans="1:10" ht="15" customHeight="1">
      <c r="A38" s="136" t="s">
        <v>202</v>
      </c>
      <c r="B38" s="133">
        <v>420</v>
      </c>
      <c r="C38" s="133"/>
      <c r="D38" s="135">
        <f>'3.1. 2019'!D38+'3.2. 2019'!D38</f>
        <v>0</v>
      </c>
      <c r="E38" s="135">
        <f>'3.1. 2019'!E38+'3.2. 2019'!E38</f>
        <v>0</v>
      </c>
      <c r="F38" s="135">
        <f>'3.1'!F38+'3.2'!F38</f>
        <v>0</v>
      </c>
      <c r="G38" s="135">
        <f>'3.1'!G38+'3.2'!G38</f>
        <v>0</v>
      </c>
      <c r="H38" s="135">
        <f>'3.1'!H38+'3.2'!H38</f>
        <v>0</v>
      </c>
      <c r="I38" s="135">
        <f>'3.1'!I38+'3.2'!I38</f>
        <v>0</v>
      </c>
      <c r="J38" s="135">
        <f>'3.1'!J38+'3.2'!J38</f>
        <v>0</v>
      </c>
    </row>
    <row r="39" spans="1:10" ht="15" customHeight="1">
      <c r="A39" s="136" t="s">
        <v>203</v>
      </c>
      <c r="B39" s="133">
        <v>500</v>
      </c>
      <c r="C39" s="133" t="s">
        <v>88</v>
      </c>
      <c r="D39" s="135">
        <f>'3.1. 2019'!D39+'3.2. 2019'!D39</f>
        <v>0</v>
      </c>
      <c r="E39" s="135">
        <f>'3.1. 2019'!E39+'3.2. 2019'!E39</f>
        <v>0</v>
      </c>
      <c r="F39" s="135">
        <f>'3.1'!F39+'3.2'!F39</f>
        <v>0</v>
      </c>
      <c r="G39" s="135">
        <f>'3.1'!G39+'3.2'!G39</f>
        <v>0</v>
      </c>
      <c r="H39" s="135">
        <f>'3.1'!H39+'3.2'!H39</f>
        <v>0</v>
      </c>
      <c r="I39" s="135">
        <f>'3.1'!I39+'3.2'!I39</f>
        <v>0</v>
      </c>
      <c r="J39" s="135">
        <f>'3.1'!J39+'3.2'!J39</f>
        <v>0</v>
      </c>
    </row>
    <row r="40" spans="1:10" ht="15" customHeight="1">
      <c r="A40" s="136" t="s">
        <v>204</v>
      </c>
      <c r="B40" s="133">
        <v>600</v>
      </c>
      <c r="C40" s="133" t="s">
        <v>88</v>
      </c>
      <c r="D40" s="135">
        <f>'3.1. 2019'!D40+'3.2. 2019'!D40</f>
        <v>0</v>
      </c>
      <c r="E40" s="135">
        <f>'3.1. 2019'!E40+'3.2. 2019'!E40</f>
        <v>0</v>
      </c>
      <c r="F40" s="135">
        <f>'3.1'!F40+'3.2'!F40</f>
        <v>0</v>
      </c>
      <c r="G40" s="135">
        <f>'3.1'!G40+'3.2'!G40</f>
        <v>0</v>
      </c>
      <c r="H40" s="135">
        <f>'3.1'!H40+'3.2'!H40</f>
        <v>0</v>
      </c>
      <c r="I40" s="135">
        <f>'3.1'!I40+'3.2'!I40</f>
        <v>0</v>
      </c>
      <c r="J40" s="135">
        <f>'3.1'!J40+'3.2'!J40</f>
        <v>0</v>
      </c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2">
    <mergeCell ref="E5:J5"/>
    <mergeCell ref="E6:E7"/>
    <mergeCell ref="F6:F7"/>
    <mergeCell ref="G6:G7"/>
    <mergeCell ref="H6:H7"/>
    <mergeCell ref="I6:J6"/>
    <mergeCell ref="A2:J2"/>
    <mergeCell ref="D4:J4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9">
      <selection activeCell="G23" sqref="G23"/>
    </sheetView>
  </sheetViews>
  <sheetFormatPr defaultColWidth="8.875" defaultRowHeight="12.75"/>
  <cols>
    <col min="1" max="1" width="38.375" style="22" customWidth="1"/>
    <col min="2" max="2" width="6.75390625" style="22" customWidth="1"/>
    <col min="3" max="3" width="8.00390625" style="22" customWidth="1"/>
    <col min="4" max="4" width="13.75390625" style="22" customWidth="1"/>
    <col min="5" max="6" width="14.375" style="22" customWidth="1"/>
    <col min="7" max="7" width="7.75390625" style="22" customWidth="1"/>
    <col min="8" max="8" width="8.125" style="22" customWidth="1"/>
    <col min="9" max="9" width="12.875" style="22" customWidth="1"/>
    <col min="10" max="10" width="8.00390625" style="22" customWidth="1"/>
    <col min="11" max="16384" width="8.875" style="22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169" t="s">
        <v>239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4.25" customHeight="1">
      <c r="A4" s="132" t="s">
        <v>40</v>
      </c>
      <c r="B4" s="132" t="s">
        <v>170</v>
      </c>
      <c r="C4" s="132" t="s">
        <v>171</v>
      </c>
      <c r="D4" s="170" t="s">
        <v>172</v>
      </c>
      <c r="E4" s="170"/>
      <c r="F4" s="170"/>
      <c r="G4" s="170"/>
      <c r="H4" s="170"/>
      <c r="I4" s="170"/>
      <c r="J4" s="170"/>
    </row>
    <row r="5" spans="1:10" ht="12.75">
      <c r="A5" s="171"/>
      <c r="B5" s="171"/>
      <c r="C5" s="171"/>
      <c r="D5" s="170" t="s">
        <v>173</v>
      </c>
      <c r="E5" s="170"/>
      <c r="F5" s="170"/>
      <c r="G5" s="170"/>
      <c r="H5" s="170"/>
      <c r="I5" s="170"/>
      <c r="J5" s="170"/>
    </row>
    <row r="6" spans="1:10" ht="51" customHeight="1">
      <c r="A6" s="171"/>
      <c r="B6" s="171"/>
      <c r="C6" s="171"/>
      <c r="D6" s="170"/>
      <c r="E6" s="170" t="s">
        <v>174</v>
      </c>
      <c r="F6" s="172" t="s">
        <v>175</v>
      </c>
      <c r="G6" s="170" t="s">
        <v>176</v>
      </c>
      <c r="H6" s="172" t="s">
        <v>177</v>
      </c>
      <c r="I6" s="170" t="s">
        <v>178</v>
      </c>
      <c r="J6" s="170"/>
    </row>
    <row r="7" spans="1:10" ht="27" customHeight="1">
      <c r="A7" s="171"/>
      <c r="B7" s="171"/>
      <c r="C7" s="171"/>
      <c r="D7" s="170"/>
      <c r="E7" s="170"/>
      <c r="F7" s="173"/>
      <c r="G7" s="170"/>
      <c r="H7" s="173"/>
      <c r="I7" s="132" t="s">
        <v>173</v>
      </c>
      <c r="J7" s="132" t="s">
        <v>179</v>
      </c>
    </row>
    <row r="8" spans="1:10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</row>
    <row r="9" spans="1:10" ht="28.5">
      <c r="A9" s="134" t="s">
        <v>180</v>
      </c>
      <c r="B9" s="133">
        <v>100</v>
      </c>
      <c r="C9" s="133" t="s">
        <v>88</v>
      </c>
      <c r="D9" s="135">
        <f>D12+D15</f>
        <v>15478600</v>
      </c>
      <c r="E9" s="135">
        <f>E12</f>
        <v>10642700</v>
      </c>
      <c r="F9" s="135">
        <f>F15</f>
        <v>435900</v>
      </c>
      <c r="G9" s="133"/>
      <c r="H9" s="133"/>
      <c r="I9" s="135">
        <f>I12</f>
        <v>4400000</v>
      </c>
      <c r="J9" s="133"/>
    </row>
    <row r="10" spans="1:10" ht="15">
      <c r="A10" s="136" t="s">
        <v>181</v>
      </c>
      <c r="B10" s="133">
        <v>110</v>
      </c>
      <c r="C10" s="133"/>
      <c r="D10" s="135"/>
      <c r="E10" s="133" t="s">
        <v>88</v>
      </c>
      <c r="F10" s="133" t="s">
        <v>88</v>
      </c>
      <c r="G10" s="133" t="s">
        <v>88</v>
      </c>
      <c r="H10" s="133" t="s">
        <v>88</v>
      </c>
      <c r="I10" s="133"/>
      <c r="J10" s="133" t="s">
        <v>88</v>
      </c>
    </row>
    <row r="11" spans="1:10" ht="15">
      <c r="A11" s="136"/>
      <c r="B11" s="133"/>
      <c r="C11" s="133"/>
      <c r="D11" s="135"/>
      <c r="E11" s="133"/>
      <c r="F11" s="133"/>
      <c r="G11" s="133"/>
      <c r="H11" s="133"/>
      <c r="I11" s="133"/>
      <c r="J11" s="133"/>
    </row>
    <row r="12" spans="1:10" ht="15">
      <c r="A12" s="136" t="s">
        <v>182</v>
      </c>
      <c r="B12" s="133">
        <v>120</v>
      </c>
      <c r="C12" s="133">
        <v>130</v>
      </c>
      <c r="D12" s="135">
        <f>E12+I12</f>
        <v>15042700</v>
      </c>
      <c r="E12" s="135">
        <f>E19</f>
        <v>10642700</v>
      </c>
      <c r="F12" s="133" t="s">
        <v>88</v>
      </c>
      <c r="G12" s="133" t="s">
        <v>88</v>
      </c>
      <c r="H12" s="133"/>
      <c r="I12" s="135">
        <f>I19</f>
        <v>4400000</v>
      </c>
      <c r="J12" s="133"/>
    </row>
    <row r="13" spans="1:10" ht="26.25" customHeight="1">
      <c r="A13" s="136" t="s">
        <v>183</v>
      </c>
      <c r="B13" s="133">
        <v>130</v>
      </c>
      <c r="C13" s="133"/>
      <c r="D13" s="135"/>
      <c r="E13" s="133" t="s">
        <v>88</v>
      </c>
      <c r="F13" s="133" t="s">
        <v>88</v>
      </c>
      <c r="G13" s="133" t="s">
        <v>88</v>
      </c>
      <c r="H13" s="133" t="s">
        <v>88</v>
      </c>
      <c r="I13" s="133"/>
      <c r="J13" s="133" t="s">
        <v>88</v>
      </c>
    </row>
    <row r="14" spans="1:10" ht="58.5" customHeight="1">
      <c r="A14" s="136" t="s">
        <v>184</v>
      </c>
      <c r="B14" s="133">
        <v>140</v>
      </c>
      <c r="C14" s="133"/>
      <c r="D14" s="135"/>
      <c r="E14" s="133" t="s">
        <v>88</v>
      </c>
      <c r="F14" s="133" t="s">
        <v>88</v>
      </c>
      <c r="G14" s="133" t="s">
        <v>88</v>
      </c>
      <c r="H14" s="133" t="s">
        <v>88</v>
      </c>
      <c r="I14" s="133"/>
      <c r="J14" s="133" t="s">
        <v>88</v>
      </c>
    </row>
    <row r="15" spans="1:10" ht="30.75" customHeight="1">
      <c r="A15" s="136" t="s">
        <v>185</v>
      </c>
      <c r="B15" s="133">
        <v>150</v>
      </c>
      <c r="C15" s="133"/>
      <c r="D15" s="135">
        <f>F15</f>
        <v>435900</v>
      </c>
      <c r="E15" s="133" t="s">
        <v>88</v>
      </c>
      <c r="F15" s="135">
        <f>F19</f>
        <v>435900</v>
      </c>
      <c r="G15" s="133"/>
      <c r="H15" s="133" t="s">
        <v>88</v>
      </c>
      <c r="I15" s="133" t="s">
        <v>88</v>
      </c>
      <c r="J15" s="133" t="s">
        <v>88</v>
      </c>
    </row>
    <row r="16" spans="1:10" ht="15" customHeight="1">
      <c r="A16" s="136" t="s">
        <v>186</v>
      </c>
      <c r="B16" s="133">
        <v>160</v>
      </c>
      <c r="C16" s="133"/>
      <c r="D16" s="133"/>
      <c r="E16" s="133" t="s">
        <v>88</v>
      </c>
      <c r="F16" s="133" t="s">
        <v>88</v>
      </c>
      <c r="G16" s="133" t="s">
        <v>88</v>
      </c>
      <c r="H16" s="133" t="s">
        <v>88</v>
      </c>
      <c r="I16" s="133"/>
      <c r="J16" s="133" t="s">
        <v>88</v>
      </c>
    </row>
    <row r="17" spans="1:10" ht="16.5" customHeight="1">
      <c r="A17" s="136" t="s">
        <v>187</v>
      </c>
      <c r="B17" s="133">
        <v>180</v>
      </c>
      <c r="C17" s="133" t="s">
        <v>88</v>
      </c>
      <c r="D17" s="133"/>
      <c r="E17" s="133" t="s">
        <v>88</v>
      </c>
      <c r="F17" s="133" t="s">
        <v>88</v>
      </c>
      <c r="G17" s="133" t="s">
        <v>88</v>
      </c>
      <c r="H17" s="133" t="s">
        <v>88</v>
      </c>
      <c r="I17" s="133"/>
      <c r="J17" s="133" t="s">
        <v>88</v>
      </c>
    </row>
    <row r="18" spans="1:10" ht="9" customHeight="1">
      <c r="A18" s="136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27" customHeight="1">
      <c r="A19" s="134" t="s">
        <v>188</v>
      </c>
      <c r="B19" s="133">
        <v>200</v>
      </c>
      <c r="C19" s="133" t="s">
        <v>88</v>
      </c>
      <c r="D19" s="135">
        <f>D20+D30</f>
        <v>15478600</v>
      </c>
      <c r="E19" s="135">
        <f>E20+E30</f>
        <v>10642700</v>
      </c>
      <c r="F19" s="135">
        <f>F20+F21+F22+F23+F24+F25+F26+F27+F29+F30</f>
        <v>435900</v>
      </c>
      <c r="G19" s="135"/>
      <c r="H19" s="135"/>
      <c r="I19" s="135">
        <f>I30</f>
        <v>4400000</v>
      </c>
      <c r="J19" s="135"/>
    </row>
    <row r="20" spans="1:10" ht="33" customHeight="1">
      <c r="A20" s="136" t="s">
        <v>189</v>
      </c>
      <c r="B20" s="133">
        <v>210</v>
      </c>
      <c r="C20" s="133" t="s">
        <v>205</v>
      </c>
      <c r="D20" s="135">
        <f>E20+F20</f>
        <v>7346200</v>
      </c>
      <c r="E20" s="135">
        <v>7012700</v>
      </c>
      <c r="F20" s="135">
        <v>333500</v>
      </c>
      <c r="G20" s="135"/>
      <c r="H20" s="135"/>
      <c r="I20" s="135"/>
      <c r="J20" s="135"/>
    </row>
    <row r="21" spans="1:10" ht="30">
      <c r="A21" s="136" t="s">
        <v>190</v>
      </c>
      <c r="B21" s="133"/>
      <c r="C21" s="133" t="s">
        <v>206</v>
      </c>
      <c r="D21" s="135">
        <f>E21</f>
        <v>7012700</v>
      </c>
      <c r="E21" s="135">
        <v>7012700</v>
      </c>
      <c r="F21" s="135"/>
      <c r="G21" s="135"/>
      <c r="H21" s="135"/>
      <c r="I21" s="135"/>
      <c r="J21" s="135"/>
    </row>
    <row r="22" spans="1:10" ht="15">
      <c r="A22" s="136"/>
      <c r="B22" s="133"/>
      <c r="C22" s="137"/>
      <c r="D22" s="135"/>
      <c r="E22" s="135"/>
      <c r="F22" s="135"/>
      <c r="G22" s="135"/>
      <c r="H22" s="135"/>
      <c r="I22" s="135"/>
      <c r="J22" s="135"/>
    </row>
    <row r="23" spans="1:10" ht="30">
      <c r="A23" s="136" t="s">
        <v>191</v>
      </c>
      <c r="B23" s="133">
        <v>220</v>
      </c>
      <c r="C23" s="133" t="s">
        <v>207</v>
      </c>
      <c r="D23" s="135"/>
      <c r="E23" s="135"/>
      <c r="F23" s="135"/>
      <c r="G23" s="135"/>
      <c r="H23" s="135"/>
      <c r="I23" s="135"/>
      <c r="J23" s="135"/>
    </row>
    <row r="24" spans="1:10" ht="15">
      <c r="A24" s="136" t="s">
        <v>192</v>
      </c>
      <c r="B24" s="133"/>
      <c r="C24" s="137"/>
      <c r="D24" s="135"/>
      <c r="E24" s="135"/>
      <c r="F24" s="135"/>
      <c r="G24" s="135"/>
      <c r="H24" s="135"/>
      <c r="I24" s="135"/>
      <c r="J24" s="135"/>
    </row>
    <row r="25" spans="1:10" ht="30">
      <c r="A25" s="136" t="s">
        <v>193</v>
      </c>
      <c r="B25" s="133">
        <v>230</v>
      </c>
      <c r="C25" s="133" t="s">
        <v>208</v>
      </c>
      <c r="D25" s="135"/>
      <c r="E25" s="135"/>
      <c r="F25" s="135"/>
      <c r="G25" s="135"/>
      <c r="H25" s="135"/>
      <c r="I25" s="135"/>
      <c r="J25" s="135"/>
    </row>
    <row r="26" spans="1:10" ht="15">
      <c r="A26" s="136" t="s">
        <v>192</v>
      </c>
      <c r="B26" s="133"/>
      <c r="C26" s="137"/>
      <c r="D26" s="135"/>
      <c r="E26" s="135"/>
      <c r="F26" s="135"/>
      <c r="G26" s="135"/>
      <c r="H26" s="135"/>
      <c r="I26" s="135"/>
      <c r="J26" s="135"/>
    </row>
    <row r="27" spans="1:10" ht="15.75" customHeight="1">
      <c r="A27" s="136" t="s">
        <v>194</v>
      </c>
      <c r="B27" s="133">
        <v>240</v>
      </c>
      <c r="C27" s="137"/>
      <c r="D27" s="135"/>
      <c r="E27" s="135"/>
      <c r="F27" s="135"/>
      <c r="G27" s="135"/>
      <c r="H27" s="135"/>
      <c r="I27" s="135"/>
      <c r="J27" s="135"/>
    </row>
    <row r="28" spans="1:10" ht="9.75" customHeight="1">
      <c r="A28" s="136"/>
      <c r="B28" s="133"/>
      <c r="C28" s="137"/>
      <c r="D28" s="135"/>
      <c r="E28" s="135"/>
      <c r="F28" s="135"/>
      <c r="G28" s="135"/>
      <c r="H28" s="135"/>
      <c r="I28" s="135"/>
      <c r="J28" s="135"/>
    </row>
    <row r="29" spans="1:10" ht="30">
      <c r="A29" s="136" t="s">
        <v>195</v>
      </c>
      <c r="B29" s="133">
        <v>250</v>
      </c>
      <c r="C29" s="137"/>
      <c r="D29" s="135"/>
      <c r="E29" s="135"/>
      <c r="F29" s="135"/>
      <c r="G29" s="135"/>
      <c r="H29" s="135"/>
      <c r="I29" s="135"/>
      <c r="J29" s="135"/>
    </row>
    <row r="30" spans="1:10" ht="30">
      <c r="A30" s="136" t="s">
        <v>196</v>
      </c>
      <c r="B30" s="133">
        <v>260</v>
      </c>
      <c r="C30" s="133">
        <v>244</v>
      </c>
      <c r="D30" s="135">
        <f>E30+F30+I30</f>
        <v>8132400</v>
      </c>
      <c r="E30" s="135">
        <v>3630000</v>
      </c>
      <c r="F30" s="135">
        <v>102400</v>
      </c>
      <c r="G30" s="135"/>
      <c r="H30" s="135"/>
      <c r="I30" s="135">
        <v>4400000</v>
      </c>
      <c r="J30" s="135"/>
    </row>
    <row r="31" spans="1:10" ht="9" customHeight="1">
      <c r="A31" s="136"/>
      <c r="B31" s="133"/>
      <c r="C31" s="133"/>
      <c r="D31" s="135"/>
      <c r="E31" s="135"/>
      <c r="F31" s="135"/>
      <c r="G31" s="135"/>
      <c r="H31" s="135"/>
      <c r="I31" s="135"/>
      <c r="J31" s="135"/>
    </row>
    <row r="32" spans="1:10" ht="9" customHeight="1">
      <c r="A32" s="136"/>
      <c r="B32" s="133"/>
      <c r="C32" s="133"/>
      <c r="D32" s="135"/>
      <c r="E32" s="135"/>
      <c r="F32" s="135"/>
      <c r="G32" s="135"/>
      <c r="H32" s="135"/>
      <c r="I32" s="135"/>
      <c r="J32" s="135"/>
    </row>
    <row r="33" spans="1:10" ht="28.5">
      <c r="A33" s="134" t="s">
        <v>197</v>
      </c>
      <c r="B33" s="133">
        <v>300</v>
      </c>
      <c r="C33" s="133" t="s">
        <v>88</v>
      </c>
      <c r="D33" s="135"/>
      <c r="E33" s="135"/>
      <c r="F33" s="135"/>
      <c r="G33" s="135"/>
      <c r="H33" s="135"/>
      <c r="I33" s="135"/>
      <c r="J33" s="135"/>
    </row>
    <row r="34" spans="1:10" ht="15" customHeight="1">
      <c r="A34" s="136" t="s">
        <v>198</v>
      </c>
      <c r="B34" s="133">
        <v>310</v>
      </c>
      <c r="C34" s="133"/>
      <c r="D34" s="135"/>
      <c r="E34" s="135"/>
      <c r="F34" s="135"/>
      <c r="G34" s="135"/>
      <c r="H34" s="135"/>
      <c r="I34" s="135"/>
      <c r="J34" s="135"/>
    </row>
    <row r="35" spans="1:10" ht="15" customHeight="1">
      <c r="A35" s="136" t="s">
        <v>199</v>
      </c>
      <c r="B35" s="133">
        <v>320</v>
      </c>
      <c r="C35" s="133"/>
      <c r="D35" s="135"/>
      <c r="E35" s="135"/>
      <c r="F35" s="135"/>
      <c r="G35" s="135"/>
      <c r="H35" s="135"/>
      <c r="I35" s="135"/>
      <c r="J35" s="135"/>
    </row>
    <row r="36" spans="1:10" ht="15" customHeight="1">
      <c r="A36" s="136" t="s">
        <v>200</v>
      </c>
      <c r="B36" s="133">
        <v>400</v>
      </c>
      <c r="C36" s="133"/>
      <c r="D36" s="135"/>
      <c r="E36" s="135"/>
      <c r="F36" s="135"/>
      <c r="G36" s="135"/>
      <c r="H36" s="135"/>
      <c r="I36" s="135"/>
      <c r="J36" s="135"/>
    </row>
    <row r="37" spans="1:10" ht="15" customHeight="1">
      <c r="A37" s="136" t="s">
        <v>201</v>
      </c>
      <c r="B37" s="133">
        <v>410</v>
      </c>
      <c r="C37" s="133"/>
      <c r="D37" s="135"/>
      <c r="E37" s="135"/>
      <c r="F37" s="135"/>
      <c r="G37" s="135"/>
      <c r="H37" s="135"/>
      <c r="I37" s="135"/>
      <c r="J37" s="135"/>
    </row>
    <row r="38" spans="1:10" ht="15" customHeight="1">
      <c r="A38" s="136" t="s">
        <v>202</v>
      </c>
      <c r="B38" s="133">
        <v>420</v>
      </c>
      <c r="C38" s="133"/>
      <c r="D38" s="135"/>
      <c r="E38" s="135"/>
      <c r="F38" s="135"/>
      <c r="G38" s="135"/>
      <c r="H38" s="135"/>
      <c r="I38" s="135"/>
      <c r="J38" s="135"/>
    </row>
    <row r="39" spans="1:10" ht="15" customHeight="1">
      <c r="A39" s="136" t="s">
        <v>203</v>
      </c>
      <c r="B39" s="133">
        <v>500</v>
      </c>
      <c r="C39" s="133" t="s">
        <v>88</v>
      </c>
      <c r="D39" s="135">
        <f>E39</f>
        <v>0</v>
      </c>
      <c r="E39" s="135">
        <v>0</v>
      </c>
      <c r="F39" s="135"/>
      <c r="G39" s="135"/>
      <c r="H39" s="135"/>
      <c r="I39" s="135"/>
      <c r="J39" s="135"/>
    </row>
    <row r="40" spans="1:10" ht="15" customHeight="1">
      <c r="A40" s="136" t="s">
        <v>204</v>
      </c>
      <c r="B40" s="133">
        <v>600</v>
      </c>
      <c r="C40" s="133" t="s">
        <v>88</v>
      </c>
      <c r="D40" s="135"/>
      <c r="E40" s="135"/>
      <c r="F40" s="135"/>
      <c r="G40" s="135"/>
      <c r="H40" s="135"/>
      <c r="I40" s="135"/>
      <c r="J40" s="135"/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2">
    <mergeCell ref="H6:H7"/>
    <mergeCell ref="I6:J6"/>
    <mergeCell ref="A2:J2"/>
    <mergeCell ref="D4:J4"/>
    <mergeCell ref="A5:A7"/>
    <mergeCell ref="B5:B7"/>
    <mergeCell ref="C5:C7"/>
    <mergeCell ref="D5:D7"/>
    <mergeCell ref="E5:J5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3">
      <selection activeCell="F20" sqref="F20:F30"/>
    </sheetView>
  </sheetViews>
  <sheetFormatPr defaultColWidth="8.875" defaultRowHeight="12.75"/>
  <cols>
    <col min="1" max="1" width="38.375" style="22" customWidth="1"/>
    <col min="2" max="2" width="6.75390625" style="22" customWidth="1"/>
    <col min="3" max="3" width="8.00390625" style="22" customWidth="1"/>
    <col min="4" max="4" width="13.75390625" style="22" customWidth="1"/>
    <col min="5" max="6" width="14.375" style="22" customWidth="1"/>
    <col min="7" max="7" width="7.75390625" style="22" customWidth="1"/>
    <col min="8" max="8" width="8.125" style="22" customWidth="1"/>
    <col min="9" max="9" width="12.875" style="22" customWidth="1"/>
    <col min="10" max="10" width="8.00390625" style="22" customWidth="1"/>
    <col min="11" max="16384" width="8.875" style="22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169" t="s">
        <v>250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4.25" customHeight="1">
      <c r="A4" s="132" t="s">
        <v>40</v>
      </c>
      <c r="B4" s="132" t="s">
        <v>170</v>
      </c>
      <c r="C4" s="132" t="s">
        <v>171</v>
      </c>
      <c r="D4" s="170" t="s">
        <v>172</v>
      </c>
      <c r="E4" s="170"/>
      <c r="F4" s="170"/>
      <c r="G4" s="170"/>
      <c r="H4" s="170"/>
      <c r="I4" s="170"/>
      <c r="J4" s="170"/>
    </row>
    <row r="5" spans="1:10" ht="12.75">
      <c r="A5" s="171"/>
      <c r="B5" s="171"/>
      <c r="C5" s="171"/>
      <c r="D5" s="170" t="s">
        <v>173</v>
      </c>
      <c r="E5" s="170"/>
      <c r="F5" s="170"/>
      <c r="G5" s="170"/>
      <c r="H5" s="170"/>
      <c r="I5" s="170"/>
      <c r="J5" s="170"/>
    </row>
    <row r="6" spans="1:10" ht="51" customHeight="1">
      <c r="A6" s="171"/>
      <c r="B6" s="171"/>
      <c r="C6" s="171"/>
      <c r="D6" s="170"/>
      <c r="E6" s="170" t="s">
        <v>174</v>
      </c>
      <c r="F6" s="172" t="s">
        <v>175</v>
      </c>
      <c r="G6" s="170" t="s">
        <v>176</v>
      </c>
      <c r="H6" s="172" t="s">
        <v>177</v>
      </c>
      <c r="I6" s="170" t="s">
        <v>178</v>
      </c>
      <c r="J6" s="170"/>
    </row>
    <row r="7" spans="1:10" ht="27" customHeight="1">
      <c r="A7" s="171"/>
      <c r="B7" s="171"/>
      <c r="C7" s="171"/>
      <c r="D7" s="170"/>
      <c r="E7" s="170"/>
      <c r="F7" s="173"/>
      <c r="G7" s="170"/>
      <c r="H7" s="173"/>
      <c r="I7" s="132" t="s">
        <v>173</v>
      </c>
      <c r="J7" s="132" t="s">
        <v>179</v>
      </c>
    </row>
    <row r="8" spans="1:10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</row>
    <row r="9" spans="1:10" ht="28.5">
      <c r="A9" s="134" t="s">
        <v>180</v>
      </c>
      <c r="B9" s="133">
        <v>100</v>
      </c>
      <c r="C9" s="133" t="s">
        <v>88</v>
      </c>
      <c r="D9" s="135">
        <f>D12+D15</f>
        <v>15702200</v>
      </c>
      <c r="E9" s="135">
        <f>E12</f>
        <v>10633300</v>
      </c>
      <c r="F9" s="135">
        <f>F15</f>
        <v>468900</v>
      </c>
      <c r="G9" s="133"/>
      <c r="H9" s="133"/>
      <c r="I9" s="135">
        <f>I12</f>
        <v>4600000</v>
      </c>
      <c r="J9" s="133"/>
    </row>
    <row r="10" spans="1:10" ht="15">
      <c r="A10" s="136" t="s">
        <v>181</v>
      </c>
      <c r="B10" s="133">
        <v>110</v>
      </c>
      <c r="C10" s="133"/>
      <c r="D10" s="135"/>
      <c r="E10" s="133" t="s">
        <v>88</v>
      </c>
      <c r="F10" s="133" t="s">
        <v>88</v>
      </c>
      <c r="G10" s="133" t="s">
        <v>88</v>
      </c>
      <c r="H10" s="133" t="s">
        <v>88</v>
      </c>
      <c r="I10" s="133"/>
      <c r="J10" s="133" t="s">
        <v>88</v>
      </c>
    </row>
    <row r="11" spans="1:10" ht="15">
      <c r="A11" s="136"/>
      <c r="B11" s="133"/>
      <c r="C11" s="133"/>
      <c r="D11" s="135"/>
      <c r="E11" s="133"/>
      <c r="F11" s="133"/>
      <c r="G11" s="133"/>
      <c r="H11" s="133"/>
      <c r="I11" s="133"/>
      <c r="J11" s="133"/>
    </row>
    <row r="12" spans="1:10" ht="15">
      <c r="A12" s="136" t="s">
        <v>182</v>
      </c>
      <c r="B12" s="133">
        <v>120</v>
      </c>
      <c r="C12" s="133">
        <v>130</v>
      </c>
      <c r="D12" s="135">
        <f>E12+I12</f>
        <v>15233300</v>
      </c>
      <c r="E12" s="135">
        <f>E19</f>
        <v>10633300</v>
      </c>
      <c r="F12" s="133" t="s">
        <v>88</v>
      </c>
      <c r="G12" s="133" t="s">
        <v>88</v>
      </c>
      <c r="H12" s="133"/>
      <c r="I12" s="135">
        <f>I19</f>
        <v>4600000</v>
      </c>
      <c r="J12" s="133"/>
    </row>
    <row r="13" spans="1:10" ht="26.25" customHeight="1">
      <c r="A13" s="136" t="s">
        <v>183</v>
      </c>
      <c r="B13" s="133">
        <v>130</v>
      </c>
      <c r="C13" s="133"/>
      <c r="D13" s="135"/>
      <c r="E13" s="133" t="s">
        <v>88</v>
      </c>
      <c r="F13" s="133" t="s">
        <v>88</v>
      </c>
      <c r="G13" s="133" t="s">
        <v>88</v>
      </c>
      <c r="H13" s="133" t="s">
        <v>88</v>
      </c>
      <c r="I13" s="133"/>
      <c r="J13" s="133" t="s">
        <v>88</v>
      </c>
    </row>
    <row r="14" spans="1:10" ht="58.5" customHeight="1">
      <c r="A14" s="136" t="s">
        <v>184</v>
      </c>
      <c r="B14" s="133">
        <v>140</v>
      </c>
      <c r="C14" s="133"/>
      <c r="D14" s="135"/>
      <c r="E14" s="133" t="s">
        <v>88</v>
      </c>
      <c r="F14" s="133" t="s">
        <v>88</v>
      </c>
      <c r="G14" s="133" t="s">
        <v>88</v>
      </c>
      <c r="H14" s="133" t="s">
        <v>88</v>
      </c>
      <c r="I14" s="133"/>
      <c r="J14" s="133" t="s">
        <v>88</v>
      </c>
    </row>
    <row r="15" spans="1:10" ht="30.75" customHeight="1">
      <c r="A15" s="136" t="s">
        <v>185</v>
      </c>
      <c r="B15" s="133">
        <v>150</v>
      </c>
      <c r="C15" s="133"/>
      <c r="D15" s="135">
        <f>F15</f>
        <v>468900</v>
      </c>
      <c r="E15" s="133" t="s">
        <v>88</v>
      </c>
      <c r="F15" s="135">
        <f>F19</f>
        <v>468900</v>
      </c>
      <c r="G15" s="133"/>
      <c r="H15" s="133" t="s">
        <v>88</v>
      </c>
      <c r="I15" s="133" t="s">
        <v>88</v>
      </c>
      <c r="J15" s="133" t="s">
        <v>88</v>
      </c>
    </row>
    <row r="16" spans="1:10" ht="15" customHeight="1">
      <c r="A16" s="136" t="s">
        <v>186</v>
      </c>
      <c r="B16" s="133">
        <v>160</v>
      </c>
      <c r="C16" s="133"/>
      <c r="D16" s="133"/>
      <c r="E16" s="133" t="s">
        <v>88</v>
      </c>
      <c r="F16" s="133" t="s">
        <v>88</v>
      </c>
      <c r="G16" s="133" t="s">
        <v>88</v>
      </c>
      <c r="H16" s="133" t="s">
        <v>88</v>
      </c>
      <c r="I16" s="133"/>
      <c r="J16" s="133" t="s">
        <v>88</v>
      </c>
    </row>
    <row r="17" spans="1:10" ht="16.5" customHeight="1">
      <c r="A17" s="136" t="s">
        <v>187</v>
      </c>
      <c r="B17" s="133">
        <v>180</v>
      </c>
      <c r="C17" s="133" t="s">
        <v>88</v>
      </c>
      <c r="D17" s="133"/>
      <c r="E17" s="133" t="s">
        <v>88</v>
      </c>
      <c r="F17" s="133" t="s">
        <v>88</v>
      </c>
      <c r="G17" s="133" t="s">
        <v>88</v>
      </c>
      <c r="H17" s="133" t="s">
        <v>88</v>
      </c>
      <c r="I17" s="133"/>
      <c r="J17" s="133" t="s">
        <v>88</v>
      </c>
    </row>
    <row r="18" spans="1:10" ht="9" customHeight="1">
      <c r="A18" s="136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27" customHeight="1">
      <c r="A19" s="134" t="s">
        <v>188</v>
      </c>
      <c r="B19" s="133">
        <v>200</v>
      </c>
      <c r="C19" s="133" t="s">
        <v>88</v>
      </c>
      <c r="D19" s="135">
        <f>D20+D30</f>
        <v>15702200</v>
      </c>
      <c r="E19" s="135">
        <f>E20+E30</f>
        <v>10633300</v>
      </c>
      <c r="F19" s="135">
        <f>F20+F21+F22+F23+F24+F25+F26+F27+F29+F30</f>
        <v>468900</v>
      </c>
      <c r="G19" s="135"/>
      <c r="H19" s="135"/>
      <c r="I19" s="135">
        <f>I30</f>
        <v>4600000</v>
      </c>
      <c r="J19" s="135"/>
    </row>
    <row r="20" spans="1:10" ht="33" customHeight="1">
      <c r="A20" s="136" t="s">
        <v>189</v>
      </c>
      <c r="B20" s="133">
        <v>210</v>
      </c>
      <c r="C20" s="133" t="s">
        <v>205</v>
      </c>
      <c r="D20" s="135">
        <f>E20+F20</f>
        <v>7198700</v>
      </c>
      <c r="E20" s="135">
        <v>6865200</v>
      </c>
      <c r="F20" s="135">
        <v>333500</v>
      </c>
      <c r="G20" s="135"/>
      <c r="H20" s="135"/>
      <c r="I20" s="135"/>
      <c r="J20" s="135"/>
    </row>
    <row r="21" spans="1:10" ht="30">
      <c r="A21" s="136" t="s">
        <v>190</v>
      </c>
      <c r="B21" s="133"/>
      <c r="C21" s="133" t="s">
        <v>206</v>
      </c>
      <c r="D21" s="135">
        <f>E21</f>
        <v>6865200</v>
      </c>
      <c r="E21" s="135">
        <v>6865200</v>
      </c>
      <c r="F21" s="135"/>
      <c r="G21" s="135"/>
      <c r="H21" s="135"/>
      <c r="I21" s="135"/>
      <c r="J21" s="135"/>
    </row>
    <row r="22" spans="1:10" ht="15">
      <c r="A22" s="136"/>
      <c r="B22" s="133"/>
      <c r="C22" s="137"/>
      <c r="D22" s="135"/>
      <c r="E22" s="135"/>
      <c r="F22" s="135"/>
      <c r="G22" s="135"/>
      <c r="H22" s="135"/>
      <c r="I22" s="135"/>
      <c r="J22" s="135"/>
    </row>
    <row r="23" spans="1:10" ht="30">
      <c r="A23" s="136" t="s">
        <v>191</v>
      </c>
      <c r="B23" s="133">
        <v>220</v>
      </c>
      <c r="C23" s="133" t="s">
        <v>207</v>
      </c>
      <c r="D23" s="135"/>
      <c r="E23" s="135"/>
      <c r="F23" s="135"/>
      <c r="G23" s="135"/>
      <c r="H23" s="135"/>
      <c r="I23" s="135"/>
      <c r="J23" s="135"/>
    </row>
    <row r="24" spans="1:10" ht="15">
      <c r="A24" s="136" t="s">
        <v>192</v>
      </c>
      <c r="B24" s="133"/>
      <c r="C24" s="137"/>
      <c r="D24" s="135"/>
      <c r="E24" s="135"/>
      <c r="F24" s="135"/>
      <c r="G24" s="135"/>
      <c r="H24" s="135"/>
      <c r="I24" s="135"/>
      <c r="J24" s="135"/>
    </row>
    <row r="25" spans="1:10" ht="30">
      <c r="A25" s="136" t="s">
        <v>193</v>
      </c>
      <c r="B25" s="133">
        <v>230</v>
      </c>
      <c r="C25" s="133" t="s">
        <v>208</v>
      </c>
      <c r="D25" s="135"/>
      <c r="E25" s="135"/>
      <c r="F25" s="135"/>
      <c r="G25" s="135"/>
      <c r="H25" s="135"/>
      <c r="I25" s="135"/>
      <c r="J25" s="135"/>
    </row>
    <row r="26" spans="1:10" ht="15">
      <c r="A26" s="136" t="s">
        <v>192</v>
      </c>
      <c r="B26" s="133"/>
      <c r="C26" s="137"/>
      <c r="D26" s="135"/>
      <c r="E26" s="135"/>
      <c r="F26" s="135"/>
      <c r="G26" s="135"/>
      <c r="H26" s="135"/>
      <c r="I26" s="135"/>
      <c r="J26" s="135"/>
    </row>
    <row r="27" spans="1:10" ht="15.75" customHeight="1">
      <c r="A27" s="136" t="s">
        <v>194</v>
      </c>
      <c r="B27" s="133">
        <v>240</v>
      </c>
      <c r="C27" s="137"/>
      <c r="D27" s="135"/>
      <c r="E27" s="135"/>
      <c r="F27" s="135"/>
      <c r="G27" s="135"/>
      <c r="H27" s="135"/>
      <c r="I27" s="135"/>
      <c r="J27" s="135"/>
    </row>
    <row r="28" spans="1:10" ht="9.75" customHeight="1">
      <c r="A28" s="136"/>
      <c r="B28" s="133"/>
      <c r="C28" s="137"/>
      <c r="D28" s="135"/>
      <c r="E28" s="135"/>
      <c r="F28" s="135"/>
      <c r="G28" s="135"/>
      <c r="H28" s="135"/>
      <c r="I28" s="135"/>
      <c r="J28" s="135"/>
    </row>
    <row r="29" spans="1:10" ht="30">
      <c r="A29" s="136" t="s">
        <v>195</v>
      </c>
      <c r="B29" s="133">
        <v>250</v>
      </c>
      <c r="C29" s="137"/>
      <c r="D29" s="135"/>
      <c r="E29" s="135"/>
      <c r="F29" s="135"/>
      <c r="G29" s="135"/>
      <c r="H29" s="135"/>
      <c r="I29" s="135"/>
      <c r="J29" s="135"/>
    </row>
    <row r="30" spans="1:10" ht="30">
      <c r="A30" s="136" t="s">
        <v>196</v>
      </c>
      <c r="B30" s="133">
        <v>260</v>
      </c>
      <c r="C30" s="133">
        <v>244</v>
      </c>
      <c r="D30" s="135">
        <f>E30+F30+I30</f>
        <v>8503500</v>
      </c>
      <c r="E30" s="135">
        <v>3768100</v>
      </c>
      <c r="F30" s="135">
        <v>135400</v>
      </c>
      <c r="G30" s="135"/>
      <c r="H30" s="135"/>
      <c r="I30" s="135">
        <v>4600000</v>
      </c>
      <c r="J30" s="135"/>
    </row>
    <row r="31" spans="1:10" ht="9" customHeight="1">
      <c r="A31" s="136"/>
      <c r="B31" s="133"/>
      <c r="C31" s="133"/>
      <c r="D31" s="135"/>
      <c r="E31" s="135"/>
      <c r="F31" s="135"/>
      <c r="G31" s="135"/>
      <c r="H31" s="135"/>
      <c r="I31" s="135"/>
      <c r="J31" s="135"/>
    </row>
    <row r="32" spans="1:10" ht="9" customHeight="1">
      <c r="A32" s="136"/>
      <c r="B32" s="133"/>
      <c r="C32" s="133"/>
      <c r="D32" s="135"/>
      <c r="E32" s="135"/>
      <c r="F32" s="135"/>
      <c r="G32" s="135"/>
      <c r="H32" s="135"/>
      <c r="I32" s="135"/>
      <c r="J32" s="135"/>
    </row>
    <row r="33" spans="1:10" ht="28.5">
      <c r="A33" s="134" t="s">
        <v>197</v>
      </c>
      <c r="B33" s="133">
        <v>300</v>
      </c>
      <c r="C33" s="133" t="s">
        <v>88</v>
      </c>
      <c r="D33" s="135"/>
      <c r="E33" s="135"/>
      <c r="F33" s="135"/>
      <c r="G33" s="135"/>
      <c r="H33" s="135"/>
      <c r="I33" s="135"/>
      <c r="J33" s="135"/>
    </row>
    <row r="34" spans="1:10" ht="15" customHeight="1">
      <c r="A34" s="136" t="s">
        <v>198</v>
      </c>
      <c r="B34" s="133">
        <v>310</v>
      </c>
      <c r="C34" s="133"/>
      <c r="D34" s="135"/>
      <c r="E34" s="135"/>
      <c r="F34" s="135"/>
      <c r="G34" s="135"/>
      <c r="H34" s="135"/>
      <c r="I34" s="135"/>
      <c r="J34" s="135"/>
    </row>
    <row r="35" spans="1:10" ht="15" customHeight="1">
      <c r="A35" s="136" t="s">
        <v>199</v>
      </c>
      <c r="B35" s="133">
        <v>320</v>
      </c>
      <c r="C35" s="133"/>
      <c r="D35" s="135"/>
      <c r="E35" s="135"/>
      <c r="F35" s="135"/>
      <c r="G35" s="135"/>
      <c r="H35" s="135"/>
      <c r="I35" s="135"/>
      <c r="J35" s="135"/>
    </row>
    <row r="36" spans="1:10" ht="15" customHeight="1">
      <c r="A36" s="136" t="s">
        <v>200</v>
      </c>
      <c r="B36" s="133">
        <v>400</v>
      </c>
      <c r="C36" s="133"/>
      <c r="D36" s="135"/>
      <c r="E36" s="135"/>
      <c r="F36" s="135"/>
      <c r="G36" s="135"/>
      <c r="H36" s="135"/>
      <c r="I36" s="135"/>
      <c r="J36" s="135"/>
    </row>
    <row r="37" spans="1:10" ht="15" customHeight="1">
      <c r="A37" s="136" t="s">
        <v>201</v>
      </c>
      <c r="B37" s="133">
        <v>410</v>
      </c>
      <c r="C37" s="133"/>
      <c r="D37" s="135"/>
      <c r="E37" s="135"/>
      <c r="F37" s="135"/>
      <c r="G37" s="135"/>
      <c r="H37" s="135"/>
      <c r="I37" s="135"/>
      <c r="J37" s="135"/>
    </row>
    <row r="38" spans="1:10" ht="15" customHeight="1">
      <c r="A38" s="136" t="s">
        <v>202</v>
      </c>
      <c r="B38" s="133">
        <v>420</v>
      </c>
      <c r="C38" s="133"/>
      <c r="D38" s="135"/>
      <c r="E38" s="135"/>
      <c r="F38" s="135"/>
      <c r="G38" s="135"/>
      <c r="H38" s="135"/>
      <c r="I38" s="135"/>
      <c r="J38" s="135"/>
    </row>
    <row r="39" spans="1:10" ht="15" customHeight="1">
      <c r="A39" s="136" t="s">
        <v>203</v>
      </c>
      <c r="B39" s="133">
        <v>500</v>
      </c>
      <c r="C39" s="133" t="s">
        <v>88</v>
      </c>
      <c r="D39" s="135">
        <f>E39</f>
        <v>0</v>
      </c>
      <c r="E39" s="135">
        <v>0</v>
      </c>
      <c r="F39" s="135"/>
      <c r="G39" s="135"/>
      <c r="H39" s="135"/>
      <c r="I39" s="135"/>
      <c r="J39" s="135"/>
    </row>
    <row r="40" spans="1:10" ht="15" customHeight="1">
      <c r="A40" s="136" t="s">
        <v>204</v>
      </c>
      <c r="B40" s="133">
        <v>600</v>
      </c>
      <c r="C40" s="133" t="s">
        <v>88</v>
      </c>
      <c r="D40" s="135"/>
      <c r="E40" s="135"/>
      <c r="F40" s="135"/>
      <c r="G40" s="135"/>
      <c r="H40" s="135"/>
      <c r="I40" s="135"/>
      <c r="J40" s="135"/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2">
    <mergeCell ref="E5:J5"/>
    <mergeCell ref="E6:E7"/>
    <mergeCell ref="F6:F7"/>
    <mergeCell ref="G6:G7"/>
    <mergeCell ref="H6:H7"/>
    <mergeCell ref="I6:J6"/>
    <mergeCell ref="A2:J2"/>
    <mergeCell ref="D4:J4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6">
      <selection activeCell="F30" sqref="F30"/>
    </sheetView>
  </sheetViews>
  <sheetFormatPr defaultColWidth="8.875" defaultRowHeight="12.75"/>
  <cols>
    <col min="1" max="1" width="38.375" style="22" customWidth="1"/>
    <col min="2" max="2" width="6.75390625" style="22" customWidth="1"/>
    <col min="3" max="3" width="8.00390625" style="22" customWidth="1"/>
    <col min="4" max="4" width="13.75390625" style="22" customWidth="1"/>
    <col min="5" max="6" width="14.375" style="22" customWidth="1"/>
    <col min="7" max="7" width="7.75390625" style="22" customWidth="1"/>
    <col min="8" max="8" width="8.125" style="22" customWidth="1"/>
    <col min="9" max="9" width="12.875" style="22" customWidth="1"/>
    <col min="10" max="10" width="8.00390625" style="22" customWidth="1"/>
    <col min="11" max="16384" width="8.875" style="22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169" t="s">
        <v>247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4.25" customHeight="1">
      <c r="A4" s="132" t="s">
        <v>40</v>
      </c>
      <c r="B4" s="132" t="s">
        <v>170</v>
      </c>
      <c r="C4" s="132" t="s">
        <v>171</v>
      </c>
      <c r="D4" s="170" t="s">
        <v>172</v>
      </c>
      <c r="E4" s="170"/>
      <c r="F4" s="170"/>
      <c r="G4" s="170"/>
      <c r="H4" s="170"/>
      <c r="I4" s="170"/>
      <c r="J4" s="170"/>
    </row>
    <row r="5" spans="1:10" ht="12.75">
      <c r="A5" s="171"/>
      <c r="B5" s="171"/>
      <c r="C5" s="171"/>
      <c r="D5" s="170" t="s">
        <v>173</v>
      </c>
      <c r="E5" s="170"/>
      <c r="F5" s="170"/>
      <c r="G5" s="170"/>
      <c r="H5" s="170"/>
      <c r="I5" s="170"/>
      <c r="J5" s="170"/>
    </row>
    <row r="6" spans="1:10" ht="51" customHeight="1">
      <c r="A6" s="171"/>
      <c r="B6" s="171"/>
      <c r="C6" s="171"/>
      <c r="D6" s="170"/>
      <c r="E6" s="170" t="s">
        <v>174</v>
      </c>
      <c r="F6" s="172" t="s">
        <v>175</v>
      </c>
      <c r="G6" s="170" t="s">
        <v>176</v>
      </c>
      <c r="H6" s="172" t="s">
        <v>177</v>
      </c>
      <c r="I6" s="170" t="s">
        <v>178</v>
      </c>
      <c r="J6" s="170"/>
    </row>
    <row r="7" spans="1:10" ht="27" customHeight="1">
      <c r="A7" s="171"/>
      <c r="B7" s="171"/>
      <c r="C7" s="171"/>
      <c r="D7" s="170"/>
      <c r="E7" s="170"/>
      <c r="F7" s="173"/>
      <c r="G7" s="170"/>
      <c r="H7" s="173"/>
      <c r="I7" s="132" t="s">
        <v>173</v>
      </c>
      <c r="J7" s="132" t="s">
        <v>179</v>
      </c>
    </row>
    <row r="8" spans="1:10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</row>
    <row r="9" spans="1:10" ht="28.5">
      <c r="A9" s="134" t="s">
        <v>180</v>
      </c>
      <c r="B9" s="133">
        <v>100</v>
      </c>
      <c r="C9" s="133" t="s">
        <v>88</v>
      </c>
      <c r="D9" s="135">
        <f>D12+D15</f>
        <v>16100900</v>
      </c>
      <c r="E9" s="135">
        <f>E12</f>
        <v>10765000</v>
      </c>
      <c r="F9" s="135">
        <f>F15</f>
        <v>535900</v>
      </c>
      <c r="G9" s="133"/>
      <c r="H9" s="133"/>
      <c r="I9" s="135">
        <f>I12</f>
        <v>4800000</v>
      </c>
      <c r="J9" s="133"/>
    </row>
    <row r="10" spans="1:10" ht="15">
      <c r="A10" s="136" t="s">
        <v>181</v>
      </c>
      <c r="B10" s="133">
        <v>110</v>
      </c>
      <c r="C10" s="133"/>
      <c r="D10" s="135"/>
      <c r="E10" s="133" t="s">
        <v>88</v>
      </c>
      <c r="F10" s="133" t="s">
        <v>88</v>
      </c>
      <c r="G10" s="133" t="s">
        <v>88</v>
      </c>
      <c r="H10" s="133" t="s">
        <v>88</v>
      </c>
      <c r="I10" s="133"/>
      <c r="J10" s="133" t="s">
        <v>88</v>
      </c>
    </row>
    <row r="11" spans="1:10" ht="15">
      <c r="A11" s="136"/>
      <c r="B11" s="133"/>
      <c r="C11" s="133"/>
      <c r="D11" s="135"/>
      <c r="E11" s="133"/>
      <c r="F11" s="133"/>
      <c r="G11" s="133"/>
      <c r="H11" s="133"/>
      <c r="I11" s="133"/>
      <c r="J11" s="133"/>
    </row>
    <row r="12" spans="1:10" ht="15">
      <c r="A12" s="136" t="s">
        <v>182</v>
      </c>
      <c r="B12" s="133">
        <v>120</v>
      </c>
      <c r="C12" s="133">
        <v>130</v>
      </c>
      <c r="D12" s="135">
        <f>E12+I12</f>
        <v>15565000</v>
      </c>
      <c r="E12" s="135">
        <f>E19</f>
        <v>10765000</v>
      </c>
      <c r="F12" s="133" t="s">
        <v>88</v>
      </c>
      <c r="G12" s="133" t="s">
        <v>88</v>
      </c>
      <c r="H12" s="133"/>
      <c r="I12" s="135">
        <f>I19</f>
        <v>4800000</v>
      </c>
      <c r="J12" s="133"/>
    </row>
    <row r="13" spans="1:10" ht="26.25" customHeight="1">
      <c r="A13" s="136" t="s">
        <v>183</v>
      </c>
      <c r="B13" s="133">
        <v>130</v>
      </c>
      <c r="C13" s="133"/>
      <c r="D13" s="135"/>
      <c r="E13" s="133" t="s">
        <v>88</v>
      </c>
      <c r="F13" s="133" t="s">
        <v>88</v>
      </c>
      <c r="G13" s="133" t="s">
        <v>88</v>
      </c>
      <c r="H13" s="133" t="s">
        <v>88</v>
      </c>
      <c r="I13" s="133"/>
      <c r="J13" s="133" t="s">
        <v>88</v>
      </c>
    </row>
    <row r="14" spans="1:10" ht="58.5" customHeight="1">
      <c r="A14" s="136" t="s">
        <v>184</v>
      </c>
      <c r="B14" s="133">
        <v>140</v>
      </c>
      <c r="C14" s="133"/>
      <c r="D14" s="135"/>
      <c r="E14" s="133" t="s">
        <v>88</v>
      </c>
      <c r="F14" s="133" t="s">
        <v>88</v>
      </c>
      <c r="G14" s="133" t="s">
        <v>88</v>
      </c>
      <c r="H14" s="133" t="s">
        <v>88</v>
      </c>
      <c r="I14" s="133"/>
      <c r="J14" s="133" t="s">
        <v>88</v>
      </c>
    </row>
    <row r="15" spans="1:10" ht="30.75" customHeight="1">
      <c r="A15" s="136" t="s">
        <v>185</v>
      </c>
      <c r="B15" s="133">
        <v>150</v>
      </c>
      <c r="C15" s="133"/>
      <c r="D15" s="135">
        <f>F15</f>
        <v>535900</v>
      </c>
      <c r="E15" s="133" t="s">
        <v>88</v>
      </c>
      <c r="F15" s="135">
        <f>F19</f>
        <v>535900</v>
      </c>
      <c r="G15" s="133"/>
      <c r="H15" s="133" t="s">
        <v>88</v>
      </c>
      <c r="I15" s="133" t="s">
        <v>88</v>
      </c>
      <c r="J15" s="133" t="s">
        <v>88</v>
      </c>
    </row>
    <row r="16" spans="1:10" ht="15" customHeight="1">
      <c r="A16" s="136" t="s">
        <v>186</v>
      </c>
      <c r="B16" s="133">
        <v>160</v>
      </c>
      <c r="C16" s="133"/>
      <c r="D16" s="133"/>
      <c r="E16" s="133" t="s">
        <v>88</v>
      </c>
      <c r="F16" s="133" t="s">
        <v>88</v>
      </c>
      <c r="G16" s="133" t="s">
        <v>88</v>
      </c>
      <c r="H16" s="133" t="s">
        <v>88</v>
      </c>
      <c r="I16" s="133"/>
      <c r="J16" s="133" t="s">
        <v>88</v>
      </c>
    </row>
    <row r="17" spans="1:10" ht="16.5" customHeight="1">
      <c r="A17" s="136" t="s">
        <v>187</v>
      </c>
      <c r="B17" s="133">
        <v>180</v>
      </c>
      <c r="C17" s="133" t="s">
        <v>88</v>
      </c>
      <c r="D17" s="133"/>
      <c r="E17" s="133" t="s">
        <v>88</v>
      </c>
      <c r="F17" s="133" t="s">
        <v>88</v>
      </c>
      <c r="G17" s="133" t="s">
        <v>88</v>
      </c>
      <c r="H17" s="133" t="s">
        <v>88</v>
      </c>
      <c r="I17" s="133"/>
      <c r="J17" s="133" t="s">
        <v>88</v>
      </c>
    </row>
    <row r="18" spans="1:10" ht="9" customHeight="1">
      <c r="A18" s="136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27" customHeight="1">
      <c r="A19" s="134" t="s">
        <v>188</v>
      </c>
      <c r="B19" s="133">
        <v>200</v>
      </c>
      <c r="C19" s="133" t="s">
        <v>88</v>
      </c>
      <c r="D19" s="135">
        <f>D20+D30</f>
        <v>16100900</v>
      </c>
      <c r="E19" s="135">
        <f>E20+E30</f>
        <v>10765000</v>
      </c>
      <c r="F19" s="135">
        <f>F20+F21+F22+F23+F24+F25+F26+F27+F29+F30</f>
        <v>535900</v>
      </c>
      <c r="G19" s="135"/>
      <c r="H19" s="135"/>
      <c r="I19" s="135">
        <f>I30</f>
        <v>4800000</v>
      </c>
      <c r="J19" s="135"/>
    </row>
    <row r="20" spans="1:10" ht="33" customHeight="1">
      <c r="A20" s="136" t="s">
        <v>189</v>
      </c>
      <c r="B20" s="133">
        <v>210</v>
      </c>
      <c r="C20" s="133" t="s">
        <v>205</v>
      </c>
      <c r="D20" s="135">
        <f>E20+F20</f>
        <v>7198700</v>
      </c>
      <c r="E20" s="135">
        <v>6865200</v>
      </c>
      <c r="F20" s="135">
        <v>333500</v>
      </c>
      <c r="G20" s="135"/>
      <c r="H20" s="135"/>
      <c r="I20" s="135"/>
      <c r="J20" s="135"/>
    </row>
    <row r="21" spans="1:10" ht="30">
      <c r="A21" s="136" t="s">
        <v>190</v>
      </c>
      <c r="B21" s="133"/>
      <c r="C21" s="133" t="s">
        <v>206</v>
      </c>
      <c r="D21" s="135">
        <f>E21</f>
        <v>6865200</v>
      </c>
      <c r="E21" s="135">
        <v>6865200</v>
      </c>
      <c r="F21" s="135"/>
      <c r="G21" s="135"/>
      <c r="H21" s="135"/>
      <c r="I21" s="135"/>
      <c r="J21" s="135"/>
    </row>
    <row r="22" spans="1:10" ht="15">
      <c r="A22" s="136"/>
      <c r="B22" s="133"/>
      <c r="C22" s="137"/>
      <c r="D22" s="135"/>
      <c r="E22" s="135"/>
      <c r="F22" s="135"/>
      <c r="G22" s="135"/>
      <c r="H22" s="135"/>
      <c r="I22" s="135"/>
      <c r="J22" s="135"/>
    </row>
    <row r="23" spans="1:10" ht="30">
      <c r="A23" s="136" t="s">
        <v>191</v>
      </c>
      <c r="B23" s="133">
        <v>220</v>
      </c>
      <c r="C23" s="133" t="s">
        <v>207</v>
      </c>
      <c r="D23" s="135"/>
      <c r="E23" s="135"/>
      <c r="F23" s="135"/>
      <c r="G23" s="135"/>
      <c r="H23" s="135"/>
      <c r="I23" s="135"/>
      <c r="J23" s="135"/>
    </row>
    <row r="24" spans="1:10" ht="15">
      <c r="A24" s="136" t="s">
        <v>192</v>
      </c>
      <c r="B24" s="133"/>
      <c r="C24" s="137"/>
      <c r="D24" s="135"/>
      <c r="E24" s="135"/>
      <c r="F24" s="135"/>
      <c r="G24" s="135"/>
      <c r="H24" s="135"/>
      <c r="I24" s="135"/>
      <c r="J24" s="135"/>
    </row>
    <row r="25" spans="1:10" ht="30">
      <c r="A25" s="136" t="s">
        <v>193</v>
      </c>
      <c r="B25" s="133">
        <v>230</v>
      </c>
      <c r="C25" s="133" t="s">
        <v>208</v>
      </c>
      <c r="D25" s="135"/>
      <c r="E25" s="135"/>
      <c r="F25" s="135"/>
      <c r="G25" s="135"/>
      <c r="H25" s="135"/>
      <c r="I25" s="135"/>
      <c r="J25" s="135"/>
    </row>
    <row r="26" spans="1:10" ht="15">
      <c r="A26" s="136" t="s">
        <v>192</v>
      </c>
      <c r="B26" s="133"/>
      <c r="C26" s="137"/>
      <c r="D26" s="135"/>
      <c r="E26" s="135"/>
      <c r="F26" s="135"/>
      <c r="G26" s="135"/>
      <c r="H26" s="135"/>
      <c r="I26" s="135"/>
      <c r="J26" s="135"/>
    </row>
    <row r="27" spans="1:10" ht="15.75" customHeight="1">
      <c r="A27" s="136" t="s">
        <v>194</v>
      </c>
      <c r="B27" s="133">
        <v>240</v>
      </c>
      <c r="C27" s="137"/>
      <c r="D27" s="135"/>
      <c r="E27" s="135"/>
      <c r="F27" s="135"/>
      <c r="G27" s="135"/>
      <c r="H27" s="135"/>
      <c r="I27" s="135"/>
      <c r="J27" s="135"/>
    </row>
    <row r="28" spans="1:10" ht="9.75" customHeight="1">
      <c r="A28" s="136"/>
      <c r="B28" s="133"/>
      <c r="C28" s="137"/>
      <c r="D28" s="135"/>
      <c r="E28" s="135"/>
      <c r="F28" s="135"/>
      <c r="G28" s="135"/>
      <c r="H28" s="135"/>
      <c r="I28" s="135"/>
      <c r="J28" s="135"/>
    </row>
    <row r="29" spans="1:10" ht="30">
      <c r="A29" s="136" t="s">
        <v>195</v>
      </c>
      <c r="B29" s="133">
        <v>250</v>
      </c>
      <c r="C29" s="137"/>
      <c r="D29" s="135"/>
      <c r="E29" s="135"/>
      <c r="F29" s="135"/>
      <c r="G29" s="135"/>
      <c r="H29" s="135"/>
      <c r="I29" s="135"/>
      <c r="J29" s="135"/>
    </row>
    <row r="30" spans="1:10" ht="30">
      <c r="A30" s="136" t="s">
        <v>196</v>
      </c>
      <c r="B30" s="133">
        <v>260</v>
      </c>
      <c r="C30" s="133">
        <v>244</v>
      </c>
      <c r="D30" s="135">
        <f>E30+F30+I30</f>
        <v>8902200</v>
      </c>
      <c r="E30" s="135">
        <v>3899800</v>
      </c>
      <c r="F30" s="135">
        <v>202400</v>
      </c>
      <c r="G30" s="135"/>
      <c r="H30" s="135"/>
      <c r="I30" s="135">
        <v>4800000</v>
      </c>
      <c r="J30" s="135"/>
    </row>
    <row r="31" spans="1:10" ht="9" customHeight="1">
      <c r="A31" s="136"/>
      <c r="B31" s="133"/>
      <c r="C31" s="133"/>
      <c r="D31" s="135"/>
      <c r="E31" s="135"/>
      <c r="F31" s="135"/>
      <c r="G31" s="135"/>
      <c r="H31" s="135"/>
      <c r="I31" s="135"/>
      <c r="J31" s="135"/>
    </row>
    <row r="32" spans="1:10" ht="9" customHeight="1">
      <c r="A32" s="136"/>
      <c r="B32" s="133"/>
      <c r="C32" s="133"/>
      <c r="D32" s="135"/>
      <c r="E32" s="135"/>
      <c r="F32" s="135"/>
      <c r="G32" s="135"/>
      <c r="H32" s="135"/>
      <c r="I32" s="135"/>
      <c r="J32" s="135"/>
    </row>
    <row r="33" spans="1:10" ht="28.5">
      <c r="A33" s="134" t="s">
        <v>197</v>
      </c>
      <c r="B33" s="133">
        <v>300</v>
      </c>
      <c r="C33" s="133" t="s">
        <v>88</v>
      </c>
      <c r="D33" s="135"/>
      <c r="E33" s="135"/>
      <c r="F33" s="135"/>
      <c r="G33" s="135"/>
      <c r="H33" s="135"/>
      <c r="I33" s="135"/>
      <c r="J33" s="135"/>
    </row>
    <row r="34" spans="1:10" ht="15" customHeight="1">
      <c r="A34" s="136" t="s">
        <v>198</v>
      </c>
      <c r="B34" s="133">
        <v>310</v>
      </c>
      <c r="C34" s="133"/>
      <c r="D34" s="135"/>
      <c r="E34" s="135"/>
      <c r="F34" s="135"/>
      <c r="G34" s="135"/>
      <c r="H34" s="135"/>
      <c r="I34" s="135"/>
      <c r="J34" s="135"/>
    </row>
    <row r="35" spans="1:10" ht="15" customHeight="1">
      <c r="A35" s="136" t="s">
        <v>199</v>
      </c>
      <c r="B35" s="133">
        <v>320</v>
      </c>
      <c r="C35" s="133"/>
      <c r="D35" s="135"/>
      <c r="E35" s="135"/>
      <c r="F35" s="135"/>
      <c r="G35" s="135"/>
      <c r="H35" s="135"/>
      <c r="I35" s="135"/>
      <c r="J35" s="135"/>
    </row>
    <row r="36" spans="1:10" ht="15" customHeight="1">
      <c r="A36" s="136" t="s">
        <v>200</v>
      </c>
      <c r="B36" s="133">
        <v>400</v>
      </c>
      <c r="C36" s="133"/>
      <c r="D36" s="135"/>
      <c r="E36" s="135"/>
      <c r="F36" s="135"/>
      <c r="G36" s="135"/>
      <c r="H36" s="135"/>
      <c r="I36" s="135"/>
      <c r="J36" s="135"/>
    </row>
    <row r="37" spans="1:10" ht="15" customHeight="1">
      <c r="A37" s="136" t="s">
        <v>201</v>
      </c>
      <c r="B37" s="133">
        <v>410</v>
      </c>
      <c r="C37" s="133"/>
      <c r="D37" s="135"/>
      <c r="E37" s="135"/>
      <c r="F37" s="135"/>
      <c r="G37" s="135"/>
      <c r="H37" s="135"/>
      <c r="I37" s="135"/>
      <c r="J37" s="135"/>
    </row>
    <row r="38" spans="1:10" ht="15" customHeight="1">
      <c r="A38" s="136" t="s">
        <v>202</v>
      </c>
      <c r="B38" s="133">
        <v>420</v>
      </c>
      <c r="C38" s="133"/>
      <c r="D38" s="135"/>
      <c r="E38" s="135"/>
      <c r="F38" s="135"/>
      <c r="G38" s="135"/>
      <c r="H38" s="135"/>
      <c r="I38" s="135"/>
      <c r="J38" s="135"/>
    </row>
    <row r="39" spans="1:10" ht="15" customHeight="1">
      <c r="A39" s="136" t="s">
        <v>203</v>
      </c>
      <c r="B39" s="133">
        <v>500</v>
      </c>
      <c r="C39" s="133" t="s">
        <v>88</v>
      </c>
      <c r="D39" s="135">
        <f>E39</f>
        <v>0</v>
      </c>
      <c r="E39" s="135">
        <v>0</v>
      </c>
      <c r="F39" s="135"/>
      <c r="G39" s="135"/>
      <c r="H39" s="135"/>
      <c r="I39" s="135"/>
      <c r="J39" s="135"/>
    </row>
    <row r="40" spans="1:10" ht="15" customHeight="1">
      <c r="A40" s="136" t="s">
        <v>204</v>
      </c>
      <c r="B40" s="133">
        <v>600</v>
      </c>
      <c r="C40" s="133" t="s">
        <v>88</v>
      </c>
      <c r="D40" s="135"/>
      <c r="E40" s="135"/>
      <c r="F40" s="135"/>
      <c r="G40" s="135"/>
      <c r="H40" s="135"/>
      <c r="I40" s="135"/>
      <c r="J40" s="135"/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2">
    <mergeCell ref="E5:J5"/>
    <mergeCell ref="E6:E7"/>
    <mergeCell ref="F6:F7"/>
    <mergeCell ref="G6:G7"/>
    <mergeCell ref="H6:H7"/>
    <mergeCell ref="I6:J6"/>
    <mergeCell ref="A2:J2"/>
    <mergeCell ref="D4:J4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D5" sqref="D5:D7"/>
    </sheetView>
  </sheetViews>
  <sheetFormatPr defaultColWidth="8.875" defaultRowHeight="12.75"/>
  <cols>
    <col min="1" max="1" width="38.375" style="22" customWidth="1"/>
    <col min="2" max="2" width="6.75390625" style="22" customWidth="1"/>
    <col min="3" max="3" width="8.00390625" style="22" customWidth="1"/>
    <col min="4" max="4" width="13.75390625" style="22" customWidth="1"/>
    <col min="5" max="6" width="14.375" style="22" customWidth="1"/>
    <col min="7" max="7" width="7.75390625" style="22" customWidth="1"/>
    <col min="8" max="8" width="8.125" style="22" customWidth="1"/>
    <col min="9" max="9" width="12.875" style="22" customWidth="1"/>
    <col min="10" max="10" width="8.00390625" style="22" customWidth="1"/>
    <col min="11" max="16384" width="8.875" style="22" customWidth="1"/>
  </cols>
  <sheetData>
    <row r="1" spans="1:10" ht="12.7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169" t="s">
        <v>251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2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44.25" customHeight="1">
      <c r="A4" s="132" t="s">
        <v>40</v>
      </c>
      <c r="B4" s="132" t="s">
        <v>170</v>
      </c>
      <c r="C4" s="132" t="s">
        <v>171</v>
      </c>
      <c r="D4" s="170" t="s">
        <v>172</v>
      </c>
      <c r="E4" s="170"/>
      <c r="F4" s="170"/>
      <c r="G4" s="170"/>
      <c r="H4" s="170"/>
      <c r="I4" s="170"/>
      <c r="J4" s="170"/>
    </row>
    <row r="5" spans="1:10" ht="12.75">
      <c r="A5" s="171"/>
      <c r="B5" s="171"/>
      <c r="C5" s="171"/>
      <c r="D5" s="170" t="s">
        <v>173</v>
      </c>
      <c r="E5" s="170"/>
      <c r="F5" s="170"/>
      <c r="G5" s="170"/>
      <c r="H5" s="170"/>
      <c r="I5" s="170"/>
      <c r="J5" s="170"/>
    </row>
    <row r="6" spans="1:10" ht="51" customHeight="1">
      <c r="A6" s="171"/>
      <c r="B6" s="171"/>
      <c r="C6" s="171"/>
      <c r="D6" s="170"/>
      <c r="E6" s="170" t="s">
        <v>174</v>
      </c>
      <c r="F6" s="172" t="s">
        <v>175</v>
      </c>
      <c r="G6" s="170" t="s">
        <v>176</v>
      </c>
      <c r="H6" s="172" t="s">
        <v>177</v>
      </c>
      <c r="I6" s="170" t="s">
        <v>178</v>
      </c>
      <c r="J6" s="170"/>
    </row>
    <row r="7" spans="1:10" ht="27" customHeight="1">
      <c r="A7" s="171"/>
      <c r="B7" s="171"/>
      <c r="C7" s="171"/>
      <c r="D7" s="170"/>
      <c r="E7" s="170"/>
      <c r="F7" s="173"/>
      <c r="G7" s="170"/>
      <c r="H7" s="173"/>
      <c r="I7" s="132" t="s">
        <v>173</v>
      </c>
      <c r="J7" s="132" t="s">
        <v>179</v>
      </c>
    </row>
    <row r="8" spans="1:10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</row>
    <row r="9" spans="1:10" ht="28.5">
      <c r="A9" s="134" t="s">
        <v>180</v>
      </c>
      <c r="B9" s="133">
        <v>100</v>
      </c>
      <c r="C9" s="133" t="s">
        <v>88</v>
      </c>
      <c r="D9" s="135">
        <f>D12+D15</f>
        <v>19923500</v>
      </c>
      <c r="E9" s="135">
        <f>E12</f>
        <v>18656700</v>
      </c>
      <c r="F9" s="135">
        <f>F15</f>
        <v>1266800</v>
      </c>
      <c r="G9" s="133"/>
      <c r="H9" s="133"/>
      <c r="I9" s="133"/>
      <c r="J9" s="133"/>
    </row>
    <row r="10" spans="1:10" ht="15">
      <c r="A10" s="136" t="s">
        <v>181</v>
      </c>
      <c r="B10" s="133">
        <v>110</v>
      </c>
      <c r="C10" s="133"/>
      <c r="D10" s="133"/>
      <c r="E10" s="133" t="s">
        <v>88</v>
      </c>
      <c r="F10" s="133" t="s">
        <v>88</v>
      </c>
      <c r="G10" s="133" t="s">
        <v>88</v>
      </c>
      <c r="H10" s="133" t="s">
        <v>88</v>
      </c>
      <c r="I10" s="133"/>
      <c r="J10" s="133" t="s">
        <v>88</v>
      </c>
    </row>
    <row r="11" spans="1:10" ht="15">
      <c r="A11" s="136"/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5">
      <c r="A12" s="136" t="s">
        <v>182</v>
      </c>
      <c r="B12" s="133">
        <v>120</v>
      </c>
      <c r="C12" s="133"/>
      <c r="D12" s="135">
        <f>E12</f>
        <v>18656700</v>
      </c>
      <c r="E12" s="135">
        <f>E19</f>
        <v>18656700</v>
      </c>
      <c r="F12" s="133" t="s">
        <v>88</v>
      </c>
      <c r="G12" s="133" t="s">
        <v>88</v>
      </c>
      <c r="H12" s="133"/>
      <c r="I12" s="133"/>
      <c r="J12" s="133"/>
    </row>
    <row r="13" spans="1:10" ht="26.25" customHeight="1">
      <c r="A13" s="136" t="s">
        <v>183</v>
      </c>
      <c r="B13" s="133">
        <v>130</v>
      </c>
      <c r="C13" s="133"/>
      <c r="D13" s="133"/>
      <c r="E13" s="133" t="s">
        <v>88</v>
      </c>
      <c r="F13" s="133" t="s">
        <v>88</v>
      </c>
      <c r="G13" s="133" t="s">
        <v>88</v>
      </c>
      <c r="H13" s="133" t="s">
        <v>88</v>
      </c>
      <c r="I13" s="133"/>
      <c r="J13" s="133" t="s">
        <v>88</v>
      </c>
    </row>
    <row r="14" spans="1:10" ht="58.5" customHeight="1">
      <c r="A14" s="136" t="s">
        <v>184</v>
      </c>
      <c r="B14" s="133">
        <v>140</v>
      </c>
      <c r="C14" s="133"/>
      <c r="D14" s="133"/>
      <c r="E14" s="133" t="s">
        <v>88</v>
      </c>
      <c r="F14" s="133" t="s">
        <v>88</v>
      </c>
      <c r="G14" s="133" t="s">
        <v>88</v>
      </c>
      <c r="H14" s="133" t="s">
        <v>88</v>
      </c>
      <c r="I14" s="133"/>
      <c r="J14" s="133" t="s">
        <v>88</v>
      </c>
    </row>
    <row r="15" spans="1:10" ht="30.75" customHeight="1">
      <c r="A15" s="136" t="s">
        <v>185</v>
      </c>
      <c r="B15" s="133">
        <v>150</v>
      </c>
      <c r="C15" s="133"/>
      <c r="D15" s="135">
        <f>F15</f>
        <v>1266800</v>
      </c>
      <c r="E15" s="133" t="s">
        <v>88</v>
      </c>
      <c r="F15" s="135">
        <f>F19</f>
        <v>1266800</v>
      </c>
      <c r="G15" s="133"/>
      <c r="H15" s="133" t="s">
        <v>88</v>
      </c>
      <c r="I15" s="133" t="s">
        <v>88</v>
      </c>
      <c r="J15" s="133" t="s">
        <v>88</v>
      </c>
    </row>
    <row r="16" spans="1:10" ht="15" customHeight="1">
      <c r="A16" s="136" t="s">
        <v>186</v>
      </c>
      <c r="B16" s="133">
        <v>160</v>
      </c>
      <c r="C16" s="133"/>
      <c r="D16" s="133"/>
      <c r="E16" s="133" t="s">
        <v>88</v>
      </c>
      <c r="F16" s="133" t="s">
        <v>88</v>
      </c>
      <c r="G16" s="133" t="s">
        <v>88</v>
      </c>
      <c r="H16" s="133" t="s">
        <v>88</v>
      </c>
      <c r="I16" s="133"/>
      <c r="J16" s="133" t="s">
        <v>88</v>
      </c>
    </row>
    <row r="17" spans="1:10" ht="16.5" customHeight="1">
      <c r="A17" s="136" t="s">
        <v>187</v>
      </c>
      <c r="B17" s="133">
        <v>180</v>
      </c>
      <c r="C17" s="133" t="s">
        <v>88</v>
      </c>
      <c r="D17" s="133"/>
      <c r="E17" s="133" t="s">
        <v>88</v>
      </c>
      <c r="F17" s="133" t="s">
        <v>88</v>
      </c>
      <c r="G17" s="133" t="s">
        <v>88</v>
      </c>
      <c r="H17" s="133" t="s">
        <v>88</v>
      </c>
      <c r="I17" s="133"/>
      <c r="J17" s="133" t="s">
        <v>88</v>
      </c>
    </row>
    <row r="18" spans="1:10" ht="9" customHeight="1">
      <c r="A18" s="136"/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27" customHeight="1">
      <c r="A19" s="134" t="s">
        <v>188</v>
      </c>
      <c r="B19" s="133">
        <v>200</v>
      </c>
      <c r="C19" s="133" t="s">
        <v>88</v>
      </c>
      <c r="D19" s="135">
        <f>E19+F19</f>
        <v>19923500</v>
      </c>
      <c r="E19" s="135">
        <f>E20+E30</f>
        <v>18656700</v>
      </c>
      <c r="F19" s="135">
        <f>F20+F23+F30</f>
        <v>1266800</v>
      </c>
      <c r="G19" s="135"/>
      <c r="H19" s="135"/>
      <c r="I19" s="135"/>
      <c r="J19" s="135"/>
    </row>
    <row r="20" spans="1:10" ht="21" customHeight="1">
      <c r="A20" s="136" t="s">
        <v>189</v>
      </c>
      <c r="B20" s="133">
        <v>210</v>
      </c>
      <c r="C20" s="133" t="s">
        <v>205</v>
      </c>
      <c r="D20" s="135">
        <f>E20+F20</f>
        <v>18145100</v>
      </c>
      <c r="E20" s="135">
        <v>18145100</v>
      </c>
      <c r="F20" s="135"/>
      <c r="G20" s="135"/>
      <c r="H20" s="135"/>
      <c r="I20" s="135"/>
      <c r="J20" s="135"/>
    </row>
    <row r="21" spans="1:10" ht="30">
      <c r="A21" s="136" t="s">
        <v>190</v>
      </c>
      <c r="B21" s="133"/>
      <c r="C21" s="133" t="s">
        <v>206</v>
      </c>
      <c r="D21" s="135">
        <f>E21+F21</f>
        <v>18145100</v>
      </c>
      <c r="E21" s="135">
        <v>18145100</v>
      </c>
      <c r="F21" s="135"/>
      <c r="G21" s="135"/>
      <c r="H21" s="135"/>
      <c r="I21" s="135"/>
      <c r="J21" s="135"/>
    </row>
    <row r="22" spans="1:10" ht="15">
      <c r="A22" s="136"/>
      <c r="B22" s="133"/>
      <c r="C22" s="137"/>
      <c r="D22" s="135"/>
      <c r="E22" s="135"/>
      <c r="F22" s="135"/>
      <c r="G22" s="135"/>
      <c r="H22" s="135"/>
      <c r="I22" s="135"/>
      <c r="J22" s="135"/>
    </row>
    <row r="23" spans="1:10" ht="30">
      <c r="A23" s="136" t="s">
        <v>191</v>
      </c>
      <c r="B23" s="133">
        <v>220</v>
      </c>
      <c r="C23" s="133" t="s">
        <v>207</v>
      </c>
      <c r="D23" s="135">
        <f>E23+F23</f>
        <v>1248100</v>
      </c>
      <c r="E23" s="135"/>
      <c r="F23" s="135">
        <v>1248100</v>
      </c>
      <c r="G23" s="135"/>
      <c r="H23" s="135"/>
      <c r="I23" s="135"/>
      <c r="J23" s="135"/>
    </row>
    <row r="24" spans="1:10" ht="15">
      <c r="A24" s="136" t="s">
        <v>192</v>
      </c>
      <c r="B24" s="133"/>
      <c r="C24" s="137"/>
      <c r="D24" s="135"/>
      <c r="E24" s="135"/>
      <c r="F24" s="135"/>
      <c r="G24" s="135"/>
      <c r="H24" s="135"/>
      <c r="I24" s="135"/>
      <c r="J24" s="135"/>
    </row>
    <row r="25" spans="1:10" ht="30">
      <c r="A25" s="136" t="s">
        <v>193</v>
      </c>
      <c r="B25" s="133">
        <v>230</v>
      </c>
      <c r="C25" s="133" t="s">
        <v>208</v>
      </c>
      <c r="D25" s="135"/>
      <c r="E25" s="135"/>
      <c r="F25" s="135"/>
      <c r="G25" s="135"/>
      <c r="H25" s="135"/>
      <c r="I25" s="135"/>
      <c r="J25" s="135"/>
    </row>
    <row r="26" spans="1:10" ht="15">
      <c r="A26" s="136" t="s">
        <v>192</v>
      </c>
      <c r="B26" s="133"/>
      <c r="C26" s="137"/>
      <c r="D26" s="135"/>
      <c r="E26" s="135"/>
      <c r="F26" s="135"/>
      <c r="G26" s="135"/>
      <c r="H26" s="135"/>
      <c r="I26" s="135"/>
      <c r="J26" s="135"/>
    </row>
    <row r="27" spans="1:10" ht="15.75" customHeight="1">
      <c r="A27" s="136" t="s">
        <v>194</v>
      </c>
      <c r="B27" s="133">
        <v>240</v>
      </c>
      <c r="C27" s="137"/>
      <c r="D27" s="135"/>
      <c r="E27" s="135"/>
      <c r="F27" s="135"/>
      <c r="G27" s="135"/>
      <c r="H27" s="135"/>
      <c r="I27" s="135"/>
      <c r="J27" s="135"/>
    </row>
    <row r="28" spans="1:10" ht="9.75" customHeight="1">
      <c r="A28" s="136"/>
      <c r="B28" s="133"/>
      <c r="C28" s="137"/>
      <c r="D28" s="135"/>
      <c r="E28" s="135"/>
      <c r="F28" s="135"/>
      <c r="G28" s="135"/>
      <c r="H28" s="135"/>
      <c r="I28" s="135"/>
      <c r="J28" s="135"/>
    </row>
    <row r="29" spans="1:10" ht="30">
      <c r="A29" s="136" t="s">
        <v>195</v>
      </c>
      <c r="B29" s="133">
        <v>250</v>
      </c>
      <c r="C29" s="137"/>
      <c r="D29" s="135"/>
      <c r="E29" s="135"/>
      <c r="F29" s="135"/>
      <c r="G29" s="135"/>
      <c r="H29" s="135"/>
      <c r="I29" s="135"/>
      <c r="J29" s="135"/>
    </row>
    <row r="30" spans="1:10" ht="30">
      <c r="A30" s="136" t="s">
        <v>196</v>
      </c>
      <c r="B30" s="133">
        <v>260</v>
      </c>
      <c r="C30" s="133">
        <v>244</v>
      </c>
      <c r="D30" s="135">
        <f>E30+F30</f>
        <v>530300</v>
      </c>
      <c r="E30" s="135">
        <v>511600</v>
      </c>
      <c r="F30" s="135">
        <v>18700</v>
      </c>
      <c r="G30" s="135"/>
      <c r="H30" s="135"/>
      <c r="I30" s="135"/>
      <c r="J30" s="135"/>
    </row>
    <row r="31" spans="1:10" ht="9" customHeight="1">
      <c r="A31" s="136"/>
      <c r="B31" s="133"/>
      <c r="C31" s="133"/>
      <c r="D31" s="135"/>
      <c r="E31" s="135"/>
      <c r="F31" s="135"/>
      <c r="G31" s="135"/>
      <c r="H31" s="135"/>
      <c r="I31" s="135"/>
      <c r="J31" s="135"/>
    </row>
    <row r="32" spans="1:10" ht="9" customHeight="1">
      <c r="A32" s="136"/>
      <c r="B32" s="133"/>
      <c r="C32" s="133"/>
      <c r="D32" s="135"/>
      <c r="E32" s="135"/>
      <c r="F32" s="135"/>
      <c r="G32" s="135"/>
      <c r="H32" s="135"/>
      <c r="I32" s="135"/>
      <c r="J32" s="135"/>
    </row>
    <row r="33" spans="1:10" ht="28.5">
      <c r="A33" s="134" t="s">
        <v>197</v>
      </c>
      <c r="B33" s="133">
        <v>300</v>
      </c>
      <c r="C33" s="133" t="s">
        <v>88</v>
      </c>
      <c r="D33" s="135"/>
      <c r="E33" s="135"/>
      <c r="F33" s="135"/>
      <c r="G33" s="135"/>
      <c r="H33" s="135"/>
      <c r="I33" s="135"/>
      <c r="J33" s="135"/>
    </row>
    <row r="34" spans="1:10" ht="15" customHeight="1">
      <c r="A34" s="136" t="s">
        <v>198</v>
      </c>
      <c r="B34" s="133">
        <v>310</v>
      </c>
      <c r="C34" s="133"/>
      <c r="D34" s="135"/>
      <c r="E34" s="135"/>
      <c r="F34" s="135"/>
      <c r="G34" s="135"/>
      <c r="H34" s="135"/>
      <c r="I34" s="135"/>
      <c r="J34" s="135"/>
    </row>
    <row r="35" spans="1:10" ht="15" customHeight="1">
      <c r="A35" s="136" t="s">
        <v>199</v>
      </c>
      <c r="B35" s="133">
        <v>320</v>
      </c>
      <c r="C35" s="133"/>
      <c r="D35" s="135"/>
      <c r="E35" s="135"/>
      <c r="F35" s="135"/>
      <c r="G35" s="135"/>
      <c r="H35" s="135"/>
      <c r="I35" s="135"/>
      <c r="J35" s="135"/>
    </row>
    <row r="36" spans="1:10" ht="15" customHeight="1">
      <c r="A36" s="136" t="s">
        <v>200</v>
      </c>
      <c r="B36" s="133">
        <v>400</v>
      </c>
      <c r="C36" s="133"/>
      <c r="D36" s="135"/>
      <c r="E36" s="135"/>
      <c r="F36" s="135"/>
      <c r="G36" s="135"/>
      <c r="H36" s="135"/>
      <c r="I36" s="135"/>
      <c r="J36" s="135"/>
    </row>
    <row r="37" spans="1:10" ht="15" customHeight="1">
      <c r="A37" s="136" t="s">
        <v>201</v>
      </c>
      <c r="B37" s="133">
        <v>410</v>
      </c>
      <c r="C37" s="133"/>
      <c r="D37" s="135"/>
      <c r="E37" s="135"/>
      <c r="F37" s="135"/>
      <c r="G37" s="135"/>
      <c r="H37" s="135"/>
      <c r="I37" s="135"/>
      <c r="J37" s="135"/>
    </row>
    <row r="38" spans="1:10" ht="15" customHeight="1">
      <c r="A38" s="136" t="s">
        <v>202</v>
      </c>
      <c r="B38" s="133">
        <v>420</v>
      </c>
      <c r="C38" s="133"/>
      <c r="D38" s="135"/>
      <c r="E38" s="135"/>
      <c r="F38" s="135"/>
      <c r="G38" s="135"/>
      <c r="H38" s="135"/>
      <c r="I38" s="135"/>
      <c r="J38" s="135"/>
    </row>
    <row r="39" spans="1:10" ht="15" customHeight="1">
      <c r="A39" s="136" t="s">
        <v>203</v>
      </c>
      <c r="B39" s="133">
        <v>500</v>
      </c>
      <c r="C39" s="133" t="s">
        <v>88</v>
      </c>
      <c r="D39" s="135">
        <f>E39</f>
        <v>1010359.29</v>
      </c>
      <c r="E39" s="135">
        <v>1010359.29</v>
      </c>
      <c r="F39" s="135"/>
      <c r="G39" s="135"/>
      <c r="H39" s="135"/>
      <c r="I39" s="135"/>
      <c r="J39" s="135"/>
    </row>
    <row r="40" spans="1:10" ht="15" customHeight="1">
      <c r="A40" s="136" t="s">
        <v>204</v>
      </c>
      <c r="B40" s="133">
        <v>600</v>
      </c>
      <c r="C40" s="133" t="s">
        <v>88</v>
      </c>
      <c r="D40" s="135"/>
      <c r="E40" s="135"/>
      <c r="F40" s="135"/>
      <c r="G40" s="135"/>
      <c r="H40" s="135"/>
      <c r="I40" s="135"/>
      <c r="J40" s="135"/>
    </row>
    <row r="41" spans="1:10" ht="12.7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2">
    <mergeCell ref="H6:H7"/>
    <mergeCell ref="I6:J6"/>
    <mergeCell ref="A2:J2"/>
    <mergeCell ref="D4:J4"/>
    <mergeCell ref="A5:A7"/>
    <mergeCell ref="B5:B7"/>
    <mergeCell ref="C5:C7"/>
    <mergeCell ref="D5:D7"/>
    <mergeCell ref="E5:J5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МБДОУ-6</cp:lastModifiedBy>
  <cp:lastPrinted>2017-02-09T09:42:58Z</cp:lastPrinted>
  <dcterms:modified xsi:type="dcterms:W3CDTF">2017-03-10T07:51:13Z</dcterms:modified>
  <cp:category/>
  <cp:version/>
  <cp:contentType/>
  <cp:contentStatus/>
</cp:coreProperties>
</file>