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1." sheetId="1" r:id="rId1"/>
    <sheet name="2." sheetId="2" r:id="rId2"/>
    <sheet name="3." sheetId="3" r:id="rId3"/>
    <sheet name="3.1." sheetId="4" r:id="rId4"/>
    <sheet name="3.1.1." sheetId="5" r:id="rId5"/>
    <sheet name="3.2." sheetId="6" r:id="rId6"/>
    <sheet name="3.3." sheetId="7" r:id="rId7"/>
    <sheet name="4, 4.1." sheetId="8" r:id="rId8"/>
    <sheet name="4.2. " sheetId="9" r:id="rId9"/>
    <sheet name="4.3." sheetId="10" r:id="rId10"/>
    <sheet name="4.4." sheetId="11" r:id="rId11"/>
    <sheet name="5." sheetId="12" r:id="rId12"/>
  </sheets>
  <definedNames>
    <definedName name="_xlnm.Print_Titles" localSheetId="2">'3.'!$3:$4</definedName>
    <definedName name="_xlnm.Print_Titles" localSheetId="3">'3.1.'!$3:$4</definedName>
    <definedName name="_xlnm.Print_Titles" localSheetId="4">'3.1.1.'!$3:$4</definedName>
    <definedName name="_xlnm.Print_Titles" localSheetId="5">'3.2.'!$3:$4</definedName>
    <definedName name="_xlnm.Print_Titles" localSheetId="6">'3.3.'!$3:$4</definedName>
    <definedName name="_xlnm.Print_Area" localSheetId="2">'3.'!$AW$1:$IE$31</definedName>
    <definedName name="_xlnm.Print_Area" localSheetId="3">'3.1.'!$AW$1:$IE$52</definedName>
    <definedName name="_xlnm.Print_Area" localSheetId="4">'3.1.1.'!$AW$1:$IE$52</definedName>
    <definedName name="_xlnm.Print_Area" localSheetId="5">'3.2.'!$AW$1:$IE$24</definedName>
    <definedName name="_xlnm.Print_Area" localSheetId="6">'3.3.'!$AW$1:$IE$30</definedName>
  </definedNames>
  <calcPr fullCalcOnLoad="1"/>
</workbook>
</file>

<file path=xl/sharedStrings.xml><?xml version="1.0" encoding="utf-8"?>
<sst xmlns="http://schemas.openxmlformats.org/spreadsheetml/2006/main" count="664" uniqueCount="241">
  <si>
    <t>Приложение № 1 к Порядку составления и утверждения плана финансово-хозяйственной деятельности муниципальных учреждений</t>
  </si>
  <si>
    <t>УТВЕРЖДАЮ</t>
  </si>
  <si>
    <t>Начальник Отдела образования</t>
  </si>
  <si>
    <t>(наименование должности лица, утверждающего документ)</t>
  </si>
  <si>
    <t>Отдел образования администрации г.Полярные Зори с подведомственной территорией</t>
  </si>
  <si>
    <t>(наименование органа, осуществляющего функции и полномочия учредителя)</t>
  </si>
  <si>
    <t>(подпись)</t>
  </si>
  <si>
    <t>(расшифровка подписи)</t>
  </si>
  <si>
    <t>ПЛАН</t>
  </si>
  <si>
    <t xml:space="preserve">ФИНАНСОВО-ХОЗЯЙСТВЕННОЙ ДЕЯТЕЛЬНОСТИ </t>
  </si>
  <si>
    <t>на 2015 год и плановый период 2016-2017 гг.</t>
  </si>
  <si>
    <t>КОДЫ</t>
  </si>
  <si>
    <t>Форма по ОКУД</t>
  </si>
  <si>
    <t>Наименование учреждения</t>
  </si>
  <si>
    <t>Муниципальное бюджетное дошкольное образовательное учреждение - детский сад комбинированного вида №6</t>
  </si>
  <si>
    <t>Дата</t>
  </si>
  <si>
    <t>Наименование бюджета</t>
  </si>
  <si>
    <t>по ОКПО</t>
  </si>
  <si>
    <t>22616753</t>
  </si>
  <si>
    <t>Наименование органа, осуществляющего функции и полномочия учредителя</t>
  </si>
  <si>
    <t>ИНН</t>
  </si>
  <si>
    <t>5117300397</t>
  </si>
  <si>
    <t>Единица измерения</t>
  </si>
  <si>
    <t>руб.</t>
  </si>
  <si>
    <t>КПП</t>
  </si>
  <si>
    <t>511701001</t>
  </si>
  <si>
    <t>Юридический адрес учреждения</t>
  </si>
  <si>
    <t>184230, Мурманская область, г. Полярные Зори, ул. Партизан Заполярья, д. 1</t>
  </si>
  <si>
    <t>по ОКТМО</t>
  </si>
  <si>
    <t>47719000</t>
  </si>
  <si>
    <t>Фактический адрес учреждения</t>
  </si>
  <si>
    <t>Глава по БК</t>
  </si>
  <si>
    <t>По ОКЕИ</t>
  </si>
  <si>
    <t>1. Сведения о деятельности учреждения</t>
  </si>
  <si>
    <r>
      <t>1.1. Цели деятельности учреждения:</t>
    </r>
    <r>
      <rPr>
        <sz val="8"/>
        <rFont val="Times New Roman"/>
        <family val="1"/>
      </rPr>
      <t xml:space="preserve"> </t>
    </r>
    <r>
      <rPr>
        <sz val="11"/>
        <rFont val="Times New Roman"/>
        <family val="1"/>
      </rPr>
      <t>Всесторонее формирование личности ребенка с учетом особенностей его физического, психического развития, индивидуальных возможностей и способностей, подготовка к обучению в школе. Повышение качества воспитательно-образовательного процесса.</t>
    </r>
  </si>
  <si>
    <r>
      <t xml:space="preserve">1.2. Виды деятельности: </t>
    </r>
    <r>
      <rPr>
        <sz val="11"/>
        <rFont val="Times New Roman"/>
        <family val="1"/>
      </rPr>
      <t>образовательная деятельность, медицинские услуги в системе дошкольного образования.</t>
    </r>
  </si>
  <si>
    <t>1.3. Перечень услуг (работ), оказываемых (выполняемых) учреждением утвержденый муниципальным заданием: предоставление дошкольного образования детям в муниципальных дошкольных образовательных учреждениях, реализующих общеобразовательную программу дошкольного образования</t>
  </si>
  <si>
    <t>1.4. Перечень услуг (работ), осуществляемых на платной основе утверждается в соответствии с нормативными актами Российской Федерации, Мурманской области, Учредителя.</t>
  </si>
  <si>
    <t>в том числе:</t>
  </si>
  <si>
    <t>стоимость недвижимого имущества, приобретенного учредителем за счет выделенных собственником имущества учреждения средств;</t>
  </si>
  <si>
    <t>стоимость недвижимого имущества, приобретенного учредителем за счет доходов, полученныхот платной и иной приносящей доход деятельности;</t>
  </si>
  <si>
    <t>2. Показатели финансового состояния учреждения</t>
  </si>
  <si>
    <t>Наименование показателя</t>
  </si>
  <si>
    <t>Сумма</t>
  </si>
  <si>
    <t xml:space="preserve">1. Нефинансовые активы, всего:                                     </t>
  </si>
  <si>
    <t xml:space="preserve">из них:                                                            </t>
  </si>
  <si>
    <t xml:space="preserve">1.1.недвижимое имущество, всего:       </t>
  </si>
  <si>
    <t xml:space="preserve">в том числе:                                                       </t>
  </si>
  <si>
    <t>Остаточная стоимость</t>
  </si>
  <si>
    <t>1.2. Особо ценное недвижимое имущество, всего:</t>
  </si>
  <si>
    <t xml:space="preserve">2. Финансовые активы, всего:                                       </t>
  </si>
  <si>
    <t xml:space="preserve">2.1. Дебиторская задолженность по доходам, полученным за счет  средств бюджета   </t>
  </si>
  <si>
    <t xml:space="preserve">2.2. Дебиторская задолженность по выданным авансам, полученным за  счет средств бюджета, всего:           </t>
  </si>
  <si>
    <t xml:space="preserve">2.2.1. По выданным авансам на услуги связи                         </t>
  </si>
  <si>
    <t xml:space="preserve">2.2.2. По выданным авансам на транспортные услуги                  </t>
  </si>
  <si>
    <t xml:space="preserve">2.2.3. По выданным авансам на коммунальные услуги                  </t>
  </si>
  <si>
    <t xml:space="preserve">2.2.4. По выданным авансам на услуги по содержанию имущества       </t>
  </si>
  <si>
    <t xml:space="preserve">2.2.5. По выданным авансам на прочие услуги                        </t>
  </si>
  <si>
    <t xml:space="preserve">2.2.6. По выданным авансам на приобретение основных средств        </t>
  </si>
  <si>
    <t xml:space="preserve">2.2.7. По выданным авансам на приобретение нематериальных активов  </t>
  </si>
  <si>
    <t xml:space="preserve">2.2.8. По выданным авансам на приобретение непроизведенных активов </t>
  </si>
  <si>
    <t xml:space="preserve">2.2.9. По выданным авансам на приобретение материальных запасов    </t>
  </si>
  <si>
    <t xml:space="preserve">2.2.10. По выданным авансам на прочие расходы                      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</si>
  <si>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</si>
  <si>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 xml:space="preserve">2.3.1. По выданным авансам на услуги связи                         </t>
  </si>
  <si>
    <t xml:space="preserve">2.3.2. По выданным авансам на транспортные услуги                  </t>
  </si>
  <si>
    <t xml:space="preserve">2.3.3. По выданным авансам на коммунальные услуги                  </t>
  </si>
  <si>
    <t xml:space="preserve">2.3.4. По выданным авансам на услуги по содержанию имущества       </t>
  </si>
  <si>
    <t xml:space="preserve">2.3.5. По выданным авансам на прочие услуги                        </t>
  </si>
  <si>
    <t xml:space="preserve">2.3.6. По выданным авансам на приобретение основных средств        </t>
  </si>
  <si>
    <t xml:space="preserve">2.3.7. По выданным авансам на приобретение нематериальных активов  </t>
  </si>
  <si>
    <t xml:space="preserve">2.3.8. По выданным авансам на приобретение непроизведенных активов </t>
  </si>
  <si>
    <t xml:space="preserve">2.3.9. По выданным авансам на приобретение материальных запасов    </t>
  </si>
  <si>
    <t xml:space="preserve">2.3.10. По выданным авансам на прочие расходы                      </t>
  </si>
  <si>
    <t xml:space="preserve">3. Обязательства, всего:                                            </t>
  </si>
  <si>
    <t xml:space="preserve">Просроченная кредиторская задолженность                            </t>
  </si>
  <si>
    <t xml:space="preserve">3.1. Кредиторская задолженность по принятым обязательствам за счет средств бюджета, всего:        </t>
  </si>
  <si>
    <t xml:space="preserve">3.1.1. По начислениям на выплаты по оплате труда                   </t>
  </si>
  <si>
    <t xml:space="preserve">3.1.2. По оплате услуг связи                                       </t>
  </si>
  <si>
    <t xml:space="preserve">3.1.3. По оплате транспортных услуг                                </t>
  </si>
  <si>
    <t xml:space="preserve">3.1.4. По оплате коммунальных услуг                                </t>
  </si>
  <si>
    <t xml:space="preserve">3.1.5. По оплате услуг по содержанию имущества                     </t>
  </si>
  <si>
    <t xml:space="preserve">3.1.6. По оплате прочих услуг                                      </t>
  </si>
  <si>
    <t xml:space="preserve">3.1.7. По приобретению основных средств                            </t>
  </si>
  <si>
    <t xml:space="preserve">3.1.8. По приобретению нематериальных активов                      </t>
  </si>
  <si>
    <t xml:space="preserve">3.1.9. По приобретению непроизведенных активов                     </t>
  </si>
  <si>
    <t xml:space="preserve">3.1.10. По приобретению материальных запасов                       </t>
  </si>
  <si>
    <t xml:space="preserve">3.1.11. По оплате прочих расходов                                  </t>
  </si>
  <si>
    <t xml:space="preserve">3.1.12. По платежам в бюджет                                       </t>
  </si>
  <si>
    <t xml:space="preserve">3.1.13. По прочим расчетам с кредиторами                           </t>
  </si>
  <si>
    <t>3.2.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</si>
  <si>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 xml:space="preserve">3.2.1. По начислениям на выплаты по оплате труда                   </t>
  </si>
  <si>
    <t xml:space="preserve">3.2.2. По оплате услуг связи                                       </t>
  </si>
  <si>
    <t xml:space="preserve">3.2.3. По оплате транспортных услуг                                </t>
  </si>
  <si>
    <t xml:space="preserve">3.2.4. По оплате коммунальных услуг                                </t>
  </si>
  <si>
    <t xml:space="preserve">3.2.5. По оплате услуг по содержанию имущества                     </t>
  </si>
  <si>
    <t xml:space="preserve">3.2.6. По оплате прочих услуг                                      </t>
  </si>
  <si>
    <t xml:space="preserve">3.2.7. По приобретению основных средств                            </t>
  </si>
  <si>
    <t xml:space="preserve">3.2.8. По приобретению нематериальных активов                      </t>
  </si>
  <si>
    <t xml:space="preserve">3.2.9. По приобретению непроизведенных активов                     </t>
  </si>
  <si>
    <t xml:space="preserve">3.2.10. По приобретению материальных запасов                       </t>
  </si>
  <si>
    <t xml:space="preserve">3.2.11. По оплате прочих расходов                                  </t>
  </si>
  <si>
    <t xml:space="preserve">3.2.12. По платежам в бюджет                                       </t>
  </si>
  <si>
    <t xml:space="preserve">3.2.13. По прочим расчетам с кредиторами                           </t>
  </si>
  <si>
    <t xml:space="preserve">3. Показатели по поступлениям и выплатам учреждения </t>
  </si>
  <si>
    <t>КОСГУ</t>
  </si>
  <si>
    <t>очередной финансовый год</t>
  </si>
  <si>
    <t>1-й год планового периода</t>
  </si>
  <si>
    <t>2-й год планового периода</t>
  </si>
  <si>
    <t>Всего</t>
  </si>
  <si>
    <t>в том числе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</si>
  <si>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</si>
  <si>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иностран-ной валюте</t>
  </si>
  <si>
    <t>Остаток средств на начало планируемого года</t>
  </si>
  <si>
    <t>Поступления, всего:</t>
  </si>
  <si>
    <t>Субсидии на выполнение муниципального задания</t>
  </si>
  <si>
    <t>180</t>
  </si>
  <si>
    <t>Субсидии, предоставляемые в соответствии с аб. 2 п. 1 ст. 78.1 Бюджетного кодекса РФ</t>
  </si>
  <si>
    <t>Субсидии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</t>
  </si>
  <si>
    <t>гранты в форме субсидий, в том числе предоставляемых по результатам конкурсов</t>
  </si>
  <si>
    <t>130</t>
  </si>
  <si>
    <t>поступления от оказания услуг (работ), на платной основе и поступления от иной приносящей доход деятельности</t>
  </si>
  <si>
    <t>…..</t>
  </si>
  <si>
    <t>поступления от реализации ценных бумаг</t>
  </si>
  <si>
    <t>Выплаты, всего:</t>
  </si>
  <si>
    <t>Заработная плата</t>
  </si>
  <si>
    <t>211</t>
  </si>
  <si>
    <t>Прочие выплаты</t>
  </si>
  <si>
    <t>212</t>
  </si>
  <si>
    <t xml:space="preserve">Начисления на выплаты по оплате труда
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</si>
  <si>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</si>
  <si>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</si>
  <si>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</si>
  <si>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</si>
  <si>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</si>
  <si>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</si>
  <si>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</si>
  <si>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</si>
  <si>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</si>
  <si>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</si>
  <si>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</si>
  <si>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</si>
  <si>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</si>
  <si>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</si>
  <si>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</si>
  <si>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</si>
  <si>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</si>
  <si>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</si>
  <si>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</si>
  <si>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</si>
  <si>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</si>
  <si>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Остаток средств на окончание периода</t>
  </si>
  <si>
    <t>Справочно:</t>
  </si>
  <si>
    <t>Объем публичных обязательств, всего</t>
  </si>
  <si>
    <t>Х</t>
  </si>
  <si>
    <t>Средства во временном распоряжении, всего</t>
  </si>
  <si>
    <t>3.1. Показатели по поступлениям и выплатам учреждения по средствам бюджета муниципального образования</t>
  </si>
  <si>
    <t>очередной/текущий финансовый год</t>
  </si>
  <si>
    <t>Остаток средств на начало периода</t>
  </si>
  <si>
    <t>выплаты за счет субсидии на выполнение муниципального задания:</t>
  </si>
  <si>
    <t xml:space="preserve">выплаты за счет субсидии, предоставляемые в соответствии с аб. 7 п. 1 ст. 78.1 Бюджетного кодекса РФ </t>
  </si>
  <si>
    <t>выплаты за счет субсидии на осуществление капитальных вложений в объекты капитального строительства муниципальной собственности или приобретение объектов:</t>
  </si>
  <si>
    <t xml:space="preserve">3.1.1. Показатели по поступлениям и выплатам учреждения по средствам областного бюджета </t>
  </si>
  <si>
    <t>3.2. Показатели по поступлениям и выплатам учреждения по средствам от предпринимательской деятельности и иной приносящей доход деятельности</t>
  </si>
  <si>
    <t>3.3. Показатели по поступлениям и выплатам учреждения по грантам в форме субсидий, поступлениям от реализации ценных бумаг</t>
  </si>
  <si>
    <t>выплаты за счет грантов в форме субсидий</t>
  </si>
  <si>
    <t>выплаты за счет поступлений от реализации ценных бумаг</t>
  </si>
  <si>
    <t>4. Динамика показателей деятельности учреждения</t>
  </si>
  <si>
    <t>4.1. Показатели динамики численности работников учреждения и их состава</t>
  </si>
  <si>
    <t>Показатель</t>
  </si>
  <si>
    <t>Очередной финансовый год (человек)</t>
  </si>
  <si>
    <t>1-ый год 
планового
периода</t>
  </si>
  <si>
    <t>2-ой год 
планового
периода</t>
  </si>
  <si>
    <t>человек</t>
  </si>
  <si>
    <t>в % к предыдущему году</t>
  </si>
  <si>
    <t>Всего работников учреждения (с учетом новых рабочих мест)</t>
  </si>
  <si>
    <t>Среднесписочная среднегодовая численность работников</t>
  </si>
  <si>
    <t>в том числе по категориям:</t>
  </si>
  <si>
    <t>относящиеся к основному персоналу</t>
  </si>
  <si>
    <t>относящиеся к административно-управленческому персоналу</t>
  </si>
  <si>
    <t>относящиеся к иному персоналу</t>
  </si>
  <si>
    <t>по категориям работников, повышение оплаты труда которых предусмотренно Указами*</t>
  </si>
  <si>
    <t>относящиеся к медицинскому персоналу</t>
  </si>
  <si>
    <t>* - указы Президента РФ от 07.05.2012 г. № 597, от 01.06.2012 г. № 761</t>
  </si>
  <si>
    <t>4.2. Показатели динамики оплаты труда, среднемесячной заработной платы работников учреждения</t>
  </si>
  <si>
    <t>Единицы измерения</t>
  </si>
  <si>
    <t>Очередной финансовый год</t>
  </si>
  <si>
    <t>в ед. изм.</t>
  </si>
  <si>
    <t>Фонд оплаты труда</t>
  </si>
  <si>
    <t>тыс.руб.</t>
  </si>
  <si>
    <t xml:space="preserve">Среднемесячная оплата труда работников, всего - </t>
  </si>
  <si>
    <t>Средняя заработная плата по Мурманской области, касающаяся сферы деятельности учреждения (прогноз данных)</t>
  </si>
  <si>
    <t>Средняя заработная плата по категориям работников учреждения, повышение оплаты труда которых предусмотренно Указами*</t>
  </si>
  <si>
    <t>Соотношение среднемесячной оплаты труда работников учреждения к средней заработной плате по Мурманской области</t>
  </si>
  <si>
    <t>%</t>
  </si>
  <si>
    <t>4.3. Показатели динамики имущества учреждения</t>
  </si>
  <si>
    <t>Очередной финансовый год, м2</t>
  </si>
  <si>
    <t xml:space="preserve">1-ый год 
планового
периода </t>
  </si>
  <si>
    <t xml:space="preserve">2-ой год 
планового
периода </t>
  </si>
  <si>
    <t>м2</t>
  </si>
  <si>
    <t>Общие площади учреждения :</t>
  </si>
  <si>
    <t>на балансе учреждения</t>
  </si>
  <si>
    <t>арендованные</t>
  </si>
  <si>
    <t>в безвозмездном пользовании</t>
  </si>
  <si>
    <t>на праве оперативного управления</t>
  </si>
  <si>
    <t>сдаваемые в аренду</t>
  </si>
  <si>
    <t>Обеспеченность площадями зданий учреждения на одного потребителя услуг</t>
  </si>
  <si>
    <t>4.4. Показатели основной деятельности учреждения</t>
  </si>
  <si>
    <t>Очередной финансовый год, ед.</t>
  </si>
  <si>
    <t>ед.</t>
  </si>
  <si>
    <t>Общее количество потребителей услуг (работ) учреждения</t>
  </si>
  <si>
    <t>в том числе платными для потребителей</t>
  </si>
  <si>
    <t>Услуга 1</t>
  </si>
  <si>
    <t>Услуга 2</t>
  </si>
  <si>
    <t>5.Перечень мероприятий по повышению эффективности деятельности на очередной финансовый год и плановый период</t>
  </si>
  <si>
    <t>Наименование мероприятия</t>
  </si>
  <si>
    <t>Сроки проведения</t>
  </si>
  <si>
    <t>Затраты, необходимые на проведение мероприятия тыс.руб.</t>
  </si>
  <si>
    <t>Оптимизация штатного расписания</t>
  </si>
  <si>
    <t>Повышение заработной платы</t>
  </si>
  <si>
    <t>2016 год</t>
  </si>
  <si>
    <t>в течение финансового года</t>
  </si>
  <si>
    <t>2017 год</t>
  </si>
  <si>
    <t>Повышение квалификации</t>
  </si>
  <si>
    <t>2015 год</t>
  </si>
  <si>
    <t>Подписи лиц, ответственных за содержащиеся в Плане данные</t>
  </si>
  <si>
    <t>Руководитель учреждения</t>
  </si>
  <si>
    <t>Пономарева Лилиана Анатольевна</t>
  </si>
  <si>
    <t>(уполномоченное лицо)</t>
  </si>
  <si>
    <t>Руководитель финансово-экономической/бухгалтерской службы</t>
  </si>
  <si>
    <t>Исполнитель</t>
  </si>
  <si>
    <t>Смирнова Светлана Леонидовна</t>
  </si>
  <si>
    <t>8(81532) 7-55-65</t>
  </si>
  <si>
    <t>(расшифровка подписи полностью)</t>
  </si>
  <si>
    <t>(телефон)</t>
  </si>
  <si>
    <t>1.5. Общая балансовая стоимость недвижимого имущества составляет 37 711 452,33 руб. ,</t>
  </si>
  <si>
    <t>1.6. Общая балансовая стоимость движимого имущества составляет 2 213 478,00 руб.,</t>
  </si>
  <si>
    <t>в том числе: балансовая стоимость особо ценного движимого имущества  471 223,00 руб.</t>
  </si>
  <si>
    <t>стоимость недвижимого имущества, закрепленного собственником имущества за учреждением на праве оперативного управления  37 711 452,33 руб.;</t>
  </si>
  <si>
    <t>От "01" июля 2015 года</t>
  </si>
  <si>
    <t>01.07.2015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</si>
</sst>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#,##0.0_р_."/>
    <numFmt numFmtId="167" formatCode="0.000"/>
  </numFmts>
  <fonts count="5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Alignment="1">
      <alignment vertical="center" wrapText="1"/>
      <protection/>
    </xf>
    <xf numFmtId="0" fontId="2" fillId="0" borderId="0" xfId="52" applyFont="1" applyAlignment="1">
      <alignment/>
      <protection/>
    </xf>
    <xf numFmtId="0" fontId="2" fillId="0" borderId="0" xfId="52" applyFont="1" applyBorder="1" applyAlignment="1">
      <alignment/>
      <protection/>
    </xf>
    <xf numFmtId="0" fontId="7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 wrapText="1"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 applyAlignment="1">
      <alignment horizontal="left"/>
      <protection/>
    </xf>
    <xf numFmtId="0" fontId="9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0" xfId="52" applyFont="1" applyAlignment="1">
      <alignment horizontal="right"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0" fontId="4" fillId="0" borderId="0" xfId="52" applyFont="1">
      <alignment/>
      <protection/>
    </xf>
    <xf numFmtId="0" fontId="4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4" fillId="0" borderId="0" xfId="52" applyFont="1" applyBorder="1" applyAlignment="1">
      <alignment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 horizontal="right" vertical="center"/>
    </xf>
    <xf numFmtId="0" fontId="5" fillId="0" borderId="11" xfId="0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4" fontId="11" fillId="33" borderId="1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wrapText="1"/>
    </xf>
    <xf numFmtId="4" fontId="11" fillId="34" borderId="11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left"/>
    </xf>
    <xf numFmtId="0" fontId="13" fillId="0" borderId="11" xfId="0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vertical="top"/>
    </xf>
    <xf numFmtId="4" fontId="13" fillId="0" borderId="11" xfId="0" applyNumberFormat="1" applyFont="1" applyBorder="1" applyAlignment="1">
      <alignment horizontal="center" vertical="top"/>
    </xf>
    <xf numFmtId="4" fontId="12" fillId="0" borderId="1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center" vertical="top"/>
    </xf>
    <xf numFmtId="4" fontId="11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1" fillId="35" borderId="11" xfId="0" applyNumberFormat="1" applyFont="1" applyFill="1" applyBorder="1" applyAlignment="1">
      <alignment horizontal="center" vertical="top"/>
    </xf>
    <xf numFmtId="4" fontId="5" fillId="36" borderId="11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4" fontId="13" fillId="0" borderId="13" xfId="0" applyNumberFormat="1" applyFont="1" applyBorder="1" applyAlignment="1">
      <alignment horizontal="center" vertical="top"/>
    </xf>
    <xf numFmtId="4" fontId="13" fillId="0" borderId="14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4" fontId="11" fillId="33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0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11" xfId="0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/>
    </xf>
    <xf numFmtId="165" fontId="4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166" fontId="10" fillId="0" borderId="15" xfId="0" applyNumberFormat="1" applyFont="1" applyBorder="1" applyAlignment="1">
      <alignment/>
    </xf>
    <xf numFmtId="0" fontId="10" fillId="0" borderId="13" xfId="0" applyFont="1" applyBorder="1" applyAlignment="1">
      <alignment horizontal="center" wrapText="1"/>
    </xf>
    <xf numFmtId="166" fontId="4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0" fontId="16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20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9" fillId="0" borderId="11" xfId="0" applyFont="1" applyBorder="1" applyAlignment="1">
      <alignment wrapText="1"/>
    </xf>
    <xf numFmtId="0" fontId="19" fillId="0" borderId="13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4" fontId="10" fillId="0" borderId="15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/>
    </xf>
    <xf numFmtId="0" fontId="2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center" wrapText="1"/>
      <protection/>
    </xf>
    <xf numFmtId="0" fontId="6" fillId="0" borderId="12" xfId="52" applyFont="1" applyBorder="1" applyAlignment="1">
      <alignment horizontal="center" wrapText="1"/>
      <protection/>
    </xf>
    <xf numFmtId="0" fontId="8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left" vertical="center"/>
      <protection/>
    </xf>
    <xf numFmtId="0" fontId="9" fillId="0" borderId="0" xfId="52" applyFont="1" applyFill="1" applyBorder="1" applyAlignment="1">
      <alignment horizontal="center"/>
      <protection/>
    </xf>
    <xf numFmtId="0" fontId="4" fillId="0" borderId="0" xfId="52" applyNumberFormat="1" applyFont="1" applyFill="1" applyBorder="1" applyAlignment="1">
      <alignment horizontal="justify" vertical="top" wrapText="1" readingOrder="1"/>
      <protection/>
    </xf>
    <xf numFmtId="0" fontId="4" fillId="0" borderId="0" xfId="52" applyFont="1" applyFill="1" applyBorder="1" applyAlignment="1">
      <alignment horizontal="justify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49" fontId="8" fillId="0" borderId="0" xfId="52" applyNumberFormat="1" applyFont="1" applyFill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center" wrapText="1"/>
      <protection/>
    </xf>
    <xf numFmtId="0" fontId="10" fillId="0" borderId="0" xfId="52" applyFont="1" applyBorder="1" applyAlignment="1">
      <alignment horizontal="left" wrapText="1"/>
      <protection/>
    </xf>
    <xf numFmtId="0" fontId="4" fillId="0" borderId="0" xfId="52" applyFont="1" applyBorder="1" applyAlignment="1">
      <alignment horizontal="left" wrapText="1"/>
      <protection/>
    </xf>
    <xf numFmtId="0" fontId="4" fillId="0" borderId="0" xfId="52" applyFont="1" applyBorder="1" applyAlignment="1">
      <alignment horizontal="left" vertical="center"/>
      <protection/>
    </xf>
    <xf numFmtId="0" fontId="10" fillId="0" borderId="0" xfId="52" applyFont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top"/>
    </xf>
    <xf numFmtId="4" fontId="11" fillId="33" borderId="11" xfId="0" applyNumberFormat="1" applyFont="1" applyFill="1" applyBorder="1" applyAlignment="1">
      <alignment horizontal="center" vertical="top"/>
    </xf>
    <xf numFmtId="0" fontId="11" fillId="34" borderId="11" xfId="0" applyFont="1" applyFill="1" applyBorder="1" applyAlignment="1">
      <alignment horizontal="left" vertical="top" wrapText="1"/>
    </xf>
    <xf numFmtId="49" fontId="11" fillId="34" borderId="11" xfId="0" applyNumberFormat="1" applyFont="1" applyFill="1" applyBorder="1" applyAlignment="1">
      <alignment horizontal="center" vertical="top"/>
    </xf>
    <xf numFmtId="4" fontId="11" fillId="34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center" vertical="top"/>
    </xf>
    <xf numFmtId="4" fontId="11" fillId="33" borderId="11" xfId="0" applyNumberFormat="1" applyFont="1" applyFill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/>
    </xf>
    <xf numFmtId="4" fontId="12" fillId="0" borderId="11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 vertical="top"/>
    </xf>
    <xf numFmtId="4" fontId="12" fillId="0" borderId="11" xfId="0" applyNumberFormat="1" applyFont="1" applyFill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" fontId="11" fillId="0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/>
    </xf>
    <xf numFmtId="4" fontId="11" fillId="0" borderId="11" xfId="0" applyNumberFormat="1" applyFont="1" applyBorder="1" applyAlignment="1">
      <alignment horizontal="center" vertical="top"/>
    </xf>
    <xf numFmtId="4" fontId="11" fillId="0" borderId="11" xfId="0" applyNumberFormat="1" applyFont="1" applyFill="1" applyBorder="1" applyAlignment="1">
      <alignment horizontal="center" vertical="top"/>
    </xf>
    <xf numFmtId="49" fontId="5" fillId="33" borderId="11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wrapText="1"/>
    </xf>
    <xf numFmtId="0" fontId="11" fillId="35" borderId="11" xfId="0" applyFont="1" applyFill="1" applyBorder="1" applyAlignment="1">
      <alignment horizontal="left" vertical="top" wrapText="1"/>
    </xf>
    <xf numFmtId="49" fontId="11" fillId="35" borderId="11" xfId="0" applyNumberFormat="1" applyFont="1" applyFill="1" applyBorder="1" applyAlignment="1">
      <alignment horizontal="center" vertical="top"/>
    </xf>
    <xf numFmtId="4" fontId="11" fillId="35" borderId="11" xfId="0" applyNumberFormat="1" applyFont="1" applyFill="1" applyBorder="1" applyAlignment="1">
      <alignment horizontal="center" vertical="top" wrapText="1"/>
    </xf>
    <xf numFmtId="4" fontId="11" fillId="35" borderId="11" xfId="0" applyNumberFormat="1" applyFont="1" applyFill="1" applyBorder="1" applyAlignment="1">
      <alignment horizontal="center" vertical="top"/>
    </xf>
    <xf numFmtId="4" fontId="5" fillId="36" borderId="11" xfId="0" applyNumberFormat="1" applyFont="1" applyFill="1" applyBorder="1" applyAlignment="1">
      <alignment horizontal="center" vertical="top"/>
    </xf>
    <xf numFmtId="4" fontId="11" fillId="36" borderId="11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left" vertical="top" wrapText="1"/>
    </xf>
    <xf numFmtId="49" fontId="5" fillId="36" borderId="1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4" fontId="13" fillId="0" borderId="17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wrapText="1"/>
    </xf>
    <xf numFmtId="4" fontId="5" fillId="0" borderId="15" xfId="0" applyNumberFormat="1" applyFont="1" applyBorder="1" applyAlignment="1">
      <alignment horizontal="center" vertical="top"/>
    </xf>
    <xf numFmtId="4" fontId="11" fillId="0" borderId="15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4" fontId="11" fillId="0" borderId="15" xfId="0" applyNumberFormat="1" applyFont="1" applyFill="1" applyBorder="1" applyAlignment="1">
      <alignment horizontal="center" vertical="top"/>
    </xf>
    <xf numFmtId="4" fontId="11" fillId="33" borderId="0" xfId="0" applyNumberFormat="1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ФХД ГОБУЗ ЦГБ на 25.12.2012 г. со всеми приложени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130" zoomScaleNormal="130" zoomScaleSheetLayoutView="130" zoomScalePageLayoutView="0" workbookViewId="0" topLeftCell="A23">
      <selection activeCell="A33" sqref="A33:IV33"/>
    </sheetView>
  </sheetViews>
  <sheetFormatPr defaultColWidth="9.125" defaultRowHeight="12.75"/>
  <cols>
    <col min="1" max="2" width="9.125" style="1" customWidth="1"/>
    <col min="3" max="3" width="14.00390625" style="1" customWidth="1"/>
    <col min="4" max="4" width="10.50390625" style="1" customWidth="1"/>
    <col min="5" max="5" width="11.625" style="1" customWidth="1"/>
    <col min="6" max="6" width="12.375" style="1" customWidth="1"/>
    <col min="7" max="7" width="12.625" style="1" customWidth="1"/>
    <col min="8" max="8" width="10.125" style="1" customWidth="1"/>
    <col min="9" max="9" width="14.125" style="1" customWidth="1"/>
    <col min="10" max="10" width="16.375" style="1" customWidth="1"/>
    <col min="11" max="16384" width="9.125" style="1" customWidth="1"/>
  </cols>
  <sheetData>
    <row r="1" spans="8:10" ht="12.75" customHeight="1">
      <c r="H1" s="143" t="s">
        <v>0</v>
      </c>
      <c r="I1" s="143"/>
      <c r="J1" s="143"/>
    </row>
    <row r="2" spans="8:10" ht="12.75">
      <c r="H2" s="143"/>
      <c r="I2" s="143"/>
      <c r="J2" s="143"/>
    </row>
    <row r="3" spans="8:10" ht="9.75" customHeight="1">
      <c r="H3" s="143"/>
      <c r="I3" s="143"/>
      <c r="J3" s="143"/>
    </row>
    <row r="4" spans="8:10" ht="5.25" customHeight="1">
      <c r="H4" s="143"/>
      <c r="I4" s="143"/>
      <c r="J4" s="143"/>
    </row>
    <row r="5" spans="8:10" ht="12.75" hidden="1">
      <c r="H5" s="143"/>
      <c r="I5" s="143"/>
      <c r="J5" s="143"/>
    </row>
    <row r="6" spans="8:10" ht="12.75">
      <c r="H6" s="2"/>
      <c r="I6" s="2"/>
      <c r="J6" s="2"/>
    </row>
    <row r="7" ht="12.75" hidden="1"/>
    <row r="8" spans="1:10" ht="15">
      <c r="A8" s="3"/>
      <c r="B8" s="3"/>
      <c r="C8" s="3"/>
      <c r="D8" s="3"/>
      <c r="E8" s="3"/>
      <c r="F8" s="3"/>
      <c r="G8" s="3"/>
      <c r="H8" s="144" t="s">
        <v>1</v>
      </c>
      <c r="I8" s="144"/>
      <c r="J8" s="144"/>
    </row>
    <row r="9" spans="1:10" ht="13.5">
      <c r="A9" s="3"/>
      <c r="B9" s="3"/>
      <c r="C9" s="3"/>
      <c r="D9" s="3"/>
      <c r="E9" s="3"/>
      <c r="F9" s="3"/>
      <c r="G9" s="3"/>
      <c r="H9" s="145" t="s">
        <v>2</v>
      </c>
      <c r="I9" s="145"/>
      <c r="J9" s="145"/>
    </row>
    <row r="10" spans="1:10" ht="23.25" customHeight="1">
      <c r="A10" s="3"/>
      <c r="B10" s="3"/>
      <c r="C10" s="3"/>
      <c r="D10" s="3"/>
      <c r="E10" s="3"/>
      <c r="F10" s="3"/>
      <c r="G10" s="3"/>
      <c r="H10" s="146" t="s">
        <v>3</v>
      </c>
      <c r="I10" s="146"/>
      <c r="J10" s="146"/>
    </row>
    <row r="11" spans="1:10" ht="48" customHeight="1">
      <c r="A11" s="3"/>
      <c r="B11" s="3"/>
      <c r="C11" s="3"/>
      <c r="D11" s="3"/>
      <c r="E11" s="3"/>
      <c r="F11" s="3"/>
      <c r="G11" s="4"/>
      <c r="H11" s="150" t="s">
        <v>4</v>
      </c>
      <c r="I11" s="150"/>
      <c r="J11" s="150"/>
    </row>
    <row r="12" spans="1:10" ht="24" customHeight="1">
      <c r="A12" s="3"/>
      <c r="B12" s="3"/>
      <c r="C12" s="3"/>
      <c r="D12" s="3"/>
      <c r="E12" s="3"/>
      <c r="F12" s="3"/>
      <c r="G12" s="4"/>
      <c r="H12" s="151" t="s">
        <v>5</v>
      </c>
      <c r="I12" s="151"/>
      <c r="J12" s="151"/>
    </row>
    <row r="13" spans="1:10" ht="12.75">
      <c r="A13" s="3"/>
      <c r="B13" s="3"/>
      <c r="C13" s="3"/>
      <c r="D13" s="3"/>
      <c r="E13" s="3"/>
      <c r="F13" s="3"/>
      <c r="G13" s="3"/>
      <c r="H13" s="5"/>
      <c r="I13" s="5"/>
      <c r="J13" s="6"/>
    </row>
    <row r="14" spans="1:10" ht="9" customHeight="1">
      <c r="A14" s="3"/>
      <c r="B14" s="3"/>
      <c r="C14" s="3"/>
      <c r="D14" s="3"/>
      <c r="E14" s="3"/>
      <c r="F14" s="3"/>
      <c r="G14" s="3"/>
      <c r="H14" s="7"/>
      <c r="I14" s="5"/>
      <c r="J14" s="7"/>
    </row>
    <row r="15" spans="1:10" ht="21">
      <c r="A15" s="3"/>
      <c r="B15" s="3"/>
      <c r="C15" s="3"/>
      <c r="D15" s="3"/>
      <c r="E15" s="3"/>
      <c r="F15" s="3"/>
      <c r="G15" s="3"/>
      <c r="H15" s="8" t="s">
        <v>6</v>
      </c>
      <c r="I15" s="4"/>
      <c r="J15" s="9" t="s">
        <v>7</v>
      </c>
    </row>
    <row r="16" spans="1:10" ht="12.75">
      <c r="A16" s="3"/>
      <c r="B16" s="3"/>
      <c r="C16" s="3"/>
      <c r="D16" s="3"/>
      <c r="E16" s="3"/>
      <c r="F16" s="3"/>
      <c r="G16" s="3"/>
      <c r="H16" s="6"/>
      <c r="I16" s="4"/>
      <c r="J16" s="10"/>
    </row>
    <row r="17" spans="1:10" ht="12.75">
      <c r="A17" s="3"/>
      <c r="B17" s="3"/>
      <c r="C17" s="3"/>
      <c r="D17" s="3"/>
      <c r="E17" s="3"/>
      <c r="F17" s="3"/>
      <c r="G17" s="3"/>
      <c r="H17" s="11"/>
      <c r="I17" s="4"/>
      <c r="J17" s="12"/>
    </row>
    <row r="18" spans="1:10" ht="17.25">
      <c r="A18" s="152" t="s">
        <v>8</v>
      </c>
      <c r="B18" s="152"/>
      <c r="C18" s="152"/>
      <c r="D18" s="152"/>
      <c r="E18" s="152"/>
      <c r="F18" s="152"/>
      <c r="G18" s="152"/>
      <c r="H18" s="152"/>
      <c r="I18" s="152"/>
      <c r="J18" s="152"/>
    </row>
    <row r="19" spans="1:10" ht="17.25">
      <c r="A19" s="152" t="s">
        <v>9</v>
      </c>
      <c r="B19" s="152"/>
      <c r="C19" s="152"/>
      <c r="D19" s="152"/>
      <c r="E19" s="152"/>
      <c r="F19" s="152"/>
      <c r="G19" s="152"/>
      <c r="H19" s="152"/>
      <c r="I19" s="152"/>
      <c r="J19" s="152"/>
    </row>
    <row r="20" spans="1:10" ht="15">
      <c r="A20" s="144" t="s">
        <v>10</v>
      </c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ht="13.5">
      <c r="A21" s="13"/>
      <c r="B21" s="13"/>
      <c r="C21" s="13"/>
      <c r="D21" s="13"/>
      <c r="E21" s="147" t="s">
        <v>239</v>
      </c>
      <c r="F21" s="147"/>
      <c r="G21" s="147"/>
      <c r="H21" s="13"/>
      <c r="I21" s="13"/>
      <c r="J21" s="13"/>
    </row>
    <row r="22" spans="1:10" ht="15">
      <c r="A22" s="13"/>
      <c r="B22" s="13"/>
      <c r="C22" s="13"/>
      <c r="D22" s="13"/>
      <c r="E22" s="14"/>
      <c r="F22" s="14"/>
      <c r="G22" s="14"/>
      <c r="H22" s="13"/>
      <c r="I22" s="13"/>
      <c r="J22" s="13"/>
    </row>
    <row r="23" spans="1:10" ht="12.75">
      <c r="A23" s="13"/>
      <c r="B23" s="13"/>
      <c r="C23" s="13"/>
      <c r="D23" s="13"/>
      <c r="E23" s="13"/>
      <c r="F23" s="13"/>
      <c r="G23" s="13"/>
      <c r="H23" s="13"/>
      <c r="I23" s="13"/>
      <c r="J23" s="15" t="s">
        <v>11</v>
      </c>
    </row>
    <row r="24" spans="5:10" ht="12.75">
      <c r="E24" s="148"/>
      <c r="F24" s="148"/>
      <c r="G24" s="148"/>
      <c r="I24" s="16" t="s">
        <v>12</v>
      </c>
      <c r="J24" s="17"/>
    </row>
    <row r="25" spans="1:10" ht="39.75" customHeight="1">
      <c r="A25" s="149" t="s">
        <v>13</v>
      </c>
      <c r="B25" s="149"/>
      <c r="C25" s="149"/>
      <c r="D25" s="149" t="s">
        <v>14</v>
      </c>
      <c r="E25" s="149"/>
      <c r="F25" s="149"/>
      <c r="G25" s="149"/>
      <c r="I25" s="16" t="s">
        <v>15</v>
      </c>
      <c r="J25" s="17" t="s">
        <v>240</v>
      </c>
    </row>
    <row r="26" spans="1:10" ht="23.25" customHeight="1">
      <c r="A26" s="153" t="s">
        <v>16</v>
      </c>
      <c r="B26" s="153"/>
      <c r="C26" s="153"/>
      <c r="D26" s="153"/>
      <c r="E26" s="153"/>
      <c r="F26" s="153"/>
      <c r="G26" s="153"/>
      <c r="I26" s="16" t="s">
        <v>17</v>
      </c>
      <c r="J26" s="17" t="s">
        <v>18</v>
      </c>
    </row>
    <row r="27" spans="1:10" ht="41.25" customHeight="1">
      <c r="A27" s="149" t="s">
        <v>19</v>
      </c>
      <c r="B27" s="149"/>
      <c r="C27" s="149"/>
      <c r="D27" s="149" t="s">
        <v>4</v>
      </c>
      <c r="E27" s="149"/>
      <c r="F27" s="149"/>
      <c r="G27" s="149"/>
      <c r="I27" s="16" t="s">
        <v>20</v>
      </c>
      <c r="J27" s="17" t="s">
        <v>21</v>
      </c>
    </row>
    <row r="28" spans="1:10" ht="12.75" customHeight="1">
      <c r="A28" s="149" t="s">
        <v>22</v>
      </c>
      <c r="B28" s="149"/>
      <c r="C28" s="149"/>
      <c r="D28" s="149" t="s">
        <v>23</v>
      </c>
      <c r="E28" s="149"/>
      <c r="F28" s="149"/>
      <c r="G28" s="149"/>
      <c r="I28" s="16" t="s">
        <v>24</v>
      </c>
      <c r="J28" s="17" t="s">
        <v>25</v>
      </c>
    </row>
    <row r="29" spans="1:10" ht="26.25" customHeight="1">
      <c r="A29" s="149" t="s">
        <v>26</v>
      </c>
      <c r="B29" s="149"/>
      <c r="C29" s="149"/>
      <c r="D29" s="149" t="s">
        <v>27</v>
      </c>
      <c r="E29" s="149"/>
      <c r="F29" s="149"/>
      <c r="G29" s="149"/>
      <c r="I29" s="16" t="s">
        <v>28</v>
      </c>
      <c r="J29" s="17" t="s">
        <v>29</v>
      </c>
    </row>
    <row r="30" spans="1:10" ht="24" customHeight="1">
      <c r="A30" s="153" t="s">
        <v>30</v>
      </c>
      <c r="B30" s="153"/>
      <c r="C30" s="153"/>
      <c r="D30" s="149" t="s">
        <v>27</v>
      </c>
      <c r="E30" s="149"/>
      <c r="F30" s="149"/>
      <c r="G30" s="149"/>
      <c r="H30" s="13"/>
      <c r="I30" s="11" t="s">
        <v>31</v>
      </c>
      <c r="J30" s="15">
        <v>902</v>
      </c>
    </row>
    <row r="31" spans="4:10" ht="12.75" customHeight="1">
      <c r="D31" s="157"/>
      <c r="E31" s="157"/>
      <c r="F31" s="157"/>
      <c r="G31" s="157"/>
      <c r="H31" s="13"/>
      <c r="I31" s="11" t="s">
        <v>32</v>
      </c>
      <c r="J31" s="15">
        <v>383</v>
      </c>
    </row>
    <row r="32" spans="4:10" ht="12.75" customHeight="1">
      <c r="D32" s="142"/>
      <c r="E32" s="142"/>
      <c r="F32" s="142"/>
      <c r="G32" s="142"/>
      <c r="H32" s="13"/>
      <c r="I32" s="11"/>
      <c r="J32" s="6"/>
    </row>
    <row r="33" spans="4:10" ht="12.75" customHeight="1">
      <c r="D33" s="142"/>
      <c r="E33" s="142"/>
      <c r="F33" s="142"/>
      <c r="G33" s="142"/>
      <c r="H33" s="13"/>
      <c r="I33" s="11"/>
      <c r="J33" s="6"/>
    </row>
    <row r="34" spans="4:10" ht="12.75" customHeight="1">
      <c r="D34" s="142"/>
      <c r="E34" s="142"/>
      <c r="F34" s="142"/>
      <c r="G34" s="142"/>
      <c r="H34" s="13"/>
      <c r="I34" s="11"/>
      <c r="J34" s="6"/>
    </row>
    <row r="35" spans="1:10" ht="15.75" customHeight="1">
      <c r="A35" s="158" t="s">
        <v>33</v>
      </c>
      <c r="B35" s="158"/>
      <c r="C35" s="158"/>
      <c r="D35" s="158"/>
      <c r="E35" s="158"/>
      <c r="F35" s="158"/>
      <c r="G35" s="158"/>
      <c r="H35" s="158"/>
      <c r="I35" s="158"/>
      <c r="J35" s="158"/>
    </row>
    <row r="36" spans="1:10" ht="12.7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</row>
    <row r="37" spans="1:12" ht="15" customHeight="1">
      <c r="A37" s="155" t="s">
        <v>34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8"/>
      <c r="L37" s="18"/>
    </row>
    <row r="38" spans="1:12" ht="15" customHeight="1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8"/>
      <c r="L38" s="18"/>
    </row>
    <row r="39" spans="1:12" s="20" customFormat="1" ht="18" customHeight="1">
      <c r="A39" s="155"/>
      <c r="B39" s="155"/>
      <c r="C39" s="155"/>
      <c r="D39" s="155"/>
      <c r="E39" s="155"/>
      <c r="F39" s="155"/>
      <c r="G39" s="155"/>
      <c r="H39" s="155"/>
      <c r="I39" s="155"/>
      <c r="J39" s="155"/>
      <c r="K39" s="19"/>
      <c r="L39" s="19"/>
    </row>
    <row r="40" spans="1:12" s="20" customFormat="1" ht="29.25" customHeight="1">
      <c r="A40" s="156" t="s">
        <v>35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9"/>
      <c r="L40" s="19"/>
    </row>
    <row r="41" spans="1:12" s="20" customFormat="1" ht="29.25" customHeight="1">
      <c r="A41" s="156" t="s">
        <v>36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9"/>
      <c r="L41" s="19"/>
    </row>
    <row r="42" spans="1:12" s="20" customFormat="1" ht="29.25" customHeight="1">
      <c r="A42" s="156" t="s">
        <v>37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9"/>
      <c r="L42" s="19"/>
    </row>
    <row r="43" spans="1:12" ht="20.25" customHeight="1">
      <c r="A43" s="162" t="s">
        <v>235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8"/>
      <c r="L43" s="18"/>
    </row>
    <row r="44" spans="1:12" ht="15">
      <c r="A44" s="163" t="s">
        <v>38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8"/>
      <c r="L44" s="18"/>
    </row>
    <row r="45" spans="1:12" ht="33.75" customHeight="1">
      <c r="A45" s="160" t="s">
        <v>238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8"/>
      <c r="L45" s="18"/>
    </row>
    <row r="46" spans="1:12" ht="34.5" customHeight="1">
      <c r="A46" s="160" t="s">
        <v>39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8"/>
      <c r="L46" s="18"/>
    </row>
    <row r="47" spans="1:12" ht="32.25" customHeight="1">
      <c r="A47" s="160" t="s">
        <v>40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8"/>
      <c r="L47" s="18"/>
    </row>
    <row r="48" spans="1:12" ht="18.75" customHeight="1">
      <c r="A48" s="161" t="s">
        <v>236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8"/>
      <c r="L48" s="18"/>
    </row>
    <row r="49" spans="1:12" ht="18" customHeight="1">
      <c r="A49" s="160" t="s">
        <v>237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</row>
    <row r="50" spans="1:10" ht="12.75" customHeight="1">
      <c r="A50" s="159"/>
      <c r="B50" s="159"/>
      <c r="C50" s="159"/>
      <c r="D50" s="159"/>
      <c r="E50" s="159"/>
      <c r="F50" s="159"/>
      <c r="G50" s="159"/>
      <c r="H50" s="159"/>
      <c r="I50" s="159"/>
      <c r="J50" s="159"/>
    </row>
    <row r="51" spans="1:10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</row>
  </sheetData>
  <sheetProtection selectLockedCells="1" selectUnlockedCells="1"/>
  <mergeCells count="38">
    <mergeCell ref="A50:J50"/>
    <mergeCell ref="A46:J46"/>
    <mergeCell ref="A47:J47"/>
    <mergeCell ref="A48:J48"/>
    <mergeCell ref="A49:L49"/>
    <mergeCell ref="A42:J42"/>
    <mergeCell ref="A43:J43"/>
    <mergeCell ref="A44:J44"/>
    <mergeCell ref="A45:J45"/>
    <mergeCell ref="A36:J36"/>
    <mergeCell ref="A37:J39"/>
    <mergeCell ref="A40:J40"/>
    <mergeCell ref="A41:J41"/>
    <mergeCell ref="A30:C30"/>
    <mergeCell ref="D30:G30"/>
    <mergeCell ref="D31:G31"/>
    <mergeCell ref="A35:J35"/>
    <mergeCell ref="A28:C28"/>
    <mergeCell ref="D28:G28"/>
    <mergeCell ref="A29:C29"/>
    <mergeCell ref="D29:G29"/>
    <mergeCell ref="A26:C26"/>
    <mergeCell ref="D26:G26"/>
    <mergeCell ref="A27:C27"/>
    <mergeCell ref="D27:G27"/>
    <mergeCell ref="E24:G24"/>
    <mergeCell ref="A25:C25"/>
    <mergeCell ref="D25:G25"/>
    <mergeCell ref="H11:J11"/>
    <mergeCell ref="H12:J12"/>
    <mergeCell ref="A18:J18"/>
    <mergeCell ref="A19:J19"/>
    <mergeCell ref="H1:J5"/>
    <mergeCell ref="H8:J8"/>
    <mergeCell ref="H9:J9"/>
    <mergeCell ref="H10:J10"/>
    <mergeCell ref="A20:J20"/>
    <mergeCell ref="E21:G21"/>
  </mergeCells>
  <printOptions/>
  <pageMargins left="0.7" right="0.7" top="0.75" bottom="0.75" header="0.5118055555555555" footer="0.511805555555555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zoomScaleSheetLayoutView="100" zoomScalePageLayoutView="0" workbookViewId="0" topLeftCell="A1">
      <selection activeCell="I13" sqref="I13"/>
    </sheetView>
  </sheetViews>
  <sheetFormatPr defaultColWidth="9.125" defaultRowHeight="12.75"/>
  <cols>
    <col min="1" max="1" width="29.50390625" style="23" customWidth="1"/>
    <col min="2" max="2" width="16.375" style="23" customWidth="1"/>
    <col min="3" max="3" width="15.875" style="23" customWidth="1"/>
    <col min="4" max="4" width="16.375" style="23" customWidth="1"/>
    <col min="5" max="5" width="14.625" style="23" customWidth="1"/>
    <col min="6" max="6" width="16.125" style="23" customWidth="1"/>
    <col min="7" max="16384" width="9.125" style="23" customWidth="1"/>
  </cols>
  <sheetData>
    <row r="2" spans="1:6" ht="17.25">
      <c r="A2" s="214" t="s">
        <v>195</v>
      </c>
      <c r="B2" s="214"/>
      <c r="C2" s="214"/>
      <c r="D2" s="214"/>
      <c r="E2" s="214"/>
      <c r="F2" s="214"/>
    </row>
    <row r="4" spans="1:6" s="76" customFormat="1" ht="48.75" customHeight="1">
      <c r="A4" s="167" t="s">
        <v>169</v>
      </c>
      <c r="B4" s="166" t="s">
        <v>196</v>
      </c>
      <c r="C4" s="166" t="s">
        <v>197</v>
      </c>
      <c r="D4" s="166"/>
      <c r="E4" s="166" t="s">
        <v>198</v>
      </c>
      <c r="F4" s="166"/>
    </row>
    <row r="5" spans="1:6" s="76" customFormat="1" ht="47.25" customHeight="1">
      <c r="A5" s="167"/>
      <c r="B5" s="166"/>
      <c r="C5" s="40" t="s">
        <v>199</v>
      </c>
      <c r="D5" s="39" t="s">
        <v>174</v>
      </c>
      <c r="E5" s="40" t="s">
        <v>199</v>
      </c>
      <c r="F5" s="39" t="s">
        <v>174</v>
      </c>
    </row>
    <row r="6" spans="1:6" ht="12.7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</row>
    <row r="7" spans="1:6" ht="32.25" customHeight="1">
      <c r="A7" s="78" t="s">
        <v>200</v>
      </c>
      <c r="B7" s="103">
        <v>3239.8</v>
      </c>
      <c r="C7" s="103">
        <v>3239.8</v>
      </c>
      <c r="D7" s="103">
        <v>100</v>
      </c>
      <c r="E7" s="103">
        <v>3239.8</v>
      </c>
      <c r="F7" s="103">
        <v>100</v>
      </c>
    </row>
    <row r="8" spans="1:6" s="83" customFormat="1" ht="15">
      <c r="A8" s="98" t="s">
        <v>38</v>
      </c>
      <c r="B8" s="81"/>
      <c r="C8" s="81"/>
      <c r="D8" s="81"/>
      <c r="E8" s="81"/>
      <c r="F8" s="81"/>
    </row>
    <row r="9" spans="1:6" ht="15">
      <c r="A9" s="86" t="s">
        <v>201</v>
      </c>
      <c r="B9" s="85"/>
      <c r="C9" s="85"/>
      <c r="D9" s="85"/>
      <c r="E9" s="85"/>
      <c r="F9" s="85"/>
    </row>
    <row r="10" spans="1:6" ht="28.5" customHeight="1">
      <c r="A10" s="86" t="s">
        <v>202</v>
      </c>
      <c r="B10" s="85"/>
      <c r="C10" s="85"/>
      <c r="D10" s="85"/>
      <c r="E10" s="85"/>
      <c r="F10" s="85"/>
    </row>
    <row r="11" spans="1:6" ht="35.25" customHeight="1">
      <c r="A11" s="86" t="s">
        <v>203</v>
      </c>
      <c r="B11" s="85"/>
      <c r="C11" s="85"/>
      <c r="D11" s="85"/>
      <c r="E11" s="85"/>
      <c r="F11" s="85"/>
    </row>
    <row r="12" spans="1:6" ht="35.25" customHeight="1">
      <c r="A12" s="86" t="s">
        <v>204</v>
      </c>
      <c r="B12" s="85"/>
      <c r="C12" s="85"/>
      <c r="D12" s="85"/>
      <c r="E12" s="85"/>
      <c r="F12" s="85"/>
    </row>
    <row r="13" spans="1:6" ht="28.5" customHeight="1">
      <c r="A13" s="86" t="s">
        <v>205</v>
      </c>
      <c r="B13" s="85"/>
      <c r="C13" s="85"/>
      <c r="D13" s="85"/>
      <c r="E13" s="85"/>
      <c r="F13" s="85"/>
    </row>
    <row r="14" spans="1:6" ht="60" customHeight="1">
      <c r="A14" s="78" t="s">
        <v>206</v>
      </c>
      <c r="B14" s="103">
        <v>15.4</v>
      </c>
      <c r="C14" s="103">
        <v>15.4</v>
      </c>
      <c r="D14" s="103">
        <v>100</v>
      </c>
      <c r="E14" s="103">
        <v>15.4</v>
      </c>
      <c r="F14" s="103">
        <v>100</v>
      </c>
    </row>
  </sheetData>
  <sheetProtection selectLockedCells="1" selectUnlockedCells="1"/>
  <mergeCells count="5">
    <mergeCell ref="A2:F2"/>
    <mergeCell ref="A4:A5"/>
    <mergeCell ref="B4:B5"/>
    <mergeCell ref="C4:D4"/>
    <mergeCell ref="E4:F4"/>
  </mergeCells>
  <printOptions/>
  <pageMargins left="0.7875" right="0.39375" top="0.39375" bottom="0.39375" header="0.5118055555555555" footer="0.5118055555555555"/>
  <pageSetup horizontalDpi="300" verticalDpi="3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2"/>
  <sheetViews>
    <sheetView zoomScaleSheetLayoutView="100" zoomScalePageLayoutView="0" workbookViewId="0" topLeftCell="A1">
      <selection activeCell="F24" sqref="F24"/>
    </sheetView>
  </sheetViews>
  <sheetFormatPr defaultColWidth="9.125" defaultRowHeight="12.75"/>
  <cols>
    <col min="1" max="1" width="36.50390625" style="23" customWidth="1"/>
    <col min="2" max="2" width="16.375" style="23" customWidth="1"/>
    <col min="3" max="3" width="15.875" style="23" customWidth="1"/>
    <col min="4" max="4" width="16.375" style="23" customWidth="1"/>
    <col min="5" max="5" width="14.625" style="23" customWidth="1"/>
    <col min="6" max="6" width="16.125" style="23" customWidth="1"/>
    <col min="7" max="7" width="10.50390625" style="23" customWidth="1"/>
    <col min="8" max="16384" width="9.125" style="23" customWidth="1"/>
  </cols>
  <sheetData>
    <row r="2" spans="1:6" ht="17.25">
      <c r="A2" s="214" t="s">
        <v>207</v>
      </c>
      <c r="B2" s="214"/>
      <c r="C2" s="214"/>
      <c r="D2" s="214"/>
      <c r="E2" s="214"/>
      <c r="F2" s="214"/>
    </row>
    <row r="4" spans="1:6" ht="46.5" customHeight="1">
      <c r="A4" s="167" t="s">
        <v>169</v>
      </c>
      <c r="B4" s="166" t="s">
        <v>208</v>
      </c>
      <c r="C4" s="215" t="s">
        <v>197</v>
      </c>
      <c r="D4" s="215"/>
      <c r="E4" s="215" t="s">
        <v>198</v>
      </c>
      <c r="F4" s="215"/>
    </row>
    <row r="5" spans="1:6" ht="47.25" customHeight="1">
      <c r="A5" s="167"/>
      <c r="B5" s="166"/>
      <c r="C5" s="40" t="s">
        <v>209</v>
      </c>
      <c r="D5" s="39" t="s">
        <v>174</v>
      </c>
      <c r="E5" s="40" t="s">
        <v>209</v>
      </c>
      <c r="F5" s="39" t="s">
        <v>174</v>
      </c>
    </row>
    <row r="6" spans="1:6" ht="12.7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</row>
    <row r="7" spans="1:6" s="104" customFormat="1" ht="30.75">
      <c r="A7" s="78" t="s">
        <v>210</v>
      </c>
      <c r="B7" s="103">
        <v>210</v>
      </c>
      <c r="C7" s="103">
        <v>210</v>
      </c>
      <c r="D7" s="103">
        <v>100</v>
      </c>
      <c r="E7" s="103">
        <v>210</v>
      </c>
      <c r="F7" s="103">
        <v>100</v>
      </c>
    </row>
    <row r="8" spans="1:6" s="83" customFormat="1" ht="30.75">
      <c r="A8" s="98" t="s">
        <v>211</v>
      </c>
      <c r="B8" s="81"/>
      <c r="C8" s="81"/>
      <c r="D8" s="81"/>
      <c r="E8" s="81"/>
      <c r="F8" s="81"/>
    </row>
    <row r="9" spans="1:6" s="104" customFormat="1" ht="15">
      <c r="A9" s="105" t="s">
        <v>212</v>
      </c>
      <c r="B9" s="106">
        <v>0</v>
      </c>
      <c r="C9" s="106">
        <v>0</v>
      </c>
      <c r="D9" s="106">
        <v>0</v>
      </c>
      <c r="E9" s="106">
        <v>0</v>
      </c>
      <c r="F9" s="106">
        <v>0</v>
      </c>
    </row>
    <row r="10" spans="1:6" s="104" customFormat="1" ht="15">
      <c r="A10" s="107" t="s">
        <v>213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</row>
    <row r="11" spans="1:6" s="104" customFormat="1" ht="15">
      <c r="A11" s="108"/>
      <c r="B11" s="89"/>
      <c r="C11" s="89"/>
      <c r="D11" s="89"/>
      <c r="E11" s="89"/>
      <c r="F11" s="89"/>
    </row>
    <row r="12" spans="1:7" ht="12.75">
      <c r="A12" s="74"/>
      <c r="B12" s="74"/>
      <c r="C12" s="74"/>
      <c r="D12" s="74"/>
      <c r="E12" s="74"/>
      <c r="F12" s="74"/>
      <c r="G12" s="74"/>
    </row>
  </sheetData>
  <sheetProtection selectLockedCells="1" selectUnlockedCells="1"/>
  <mergeCells count="5">
    <mergeCell ref="A2:F2"/>
    <mergeCell ref="A4:A5"/>
    <mergeCell ref="B4:B5"/>
    <mergeCell ref="C4:D4"/>
    <mergeCell ref="E4:F4"/>
  </mergeCells>
  <printOptions/>
  <pageMargins left="0.7875" right="0.39375" top="0.39375" bottom="0.39375" header="0.5118055555555555" footer="0.5118055555555555"/>
  <pageSetup horizontalDpi="300" verticalDpi="3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SheetLayoutView="100" zoomScalePageLayoutView="0" workbookViewId="0" topLeftCell="A1">
      <selection activeCell="C10" sqref="C10"/>
    </sheetView>
  </sheetViews>
  <sheetFormatPr defaultColWidth="9.125" defaultRowHeight="12.75"/>
  <cols>
    <col min="1" max="1" width="48.625" style="23" customWidth="1"/>
    <col min="2" max="2" width="34.875" style="23" customWidth="1"/>
    <col min="3" max="3" width="51.875" style="23" customWidth="1"/>
    <col min="4" max="4" width="19.375" style="23" customWidth="1"/>
    <col min="5" max="5" width="28.00390625" style="23" customWidth="1"/>
    <col min="6" max="16384" width="9.125" style="23" customWidth="1"/>
  </cols>
  <sheetData>
    <row r="1" spans="1:5" ht="38.25" customHeight="1">
      <c r="A1" s="217" t="s">
        <v>214</v>
      </c>
      <c r="B1" s="217"/>
      <c r="C1" s="217"/>
      <c r="D1" s="109"/>
      <c r="E1" s="109"/>
    </row>
    <row r="3" spans="1:5" ht="12.75" customHeight="1">
      <c r="A3" s="218" t="s">
        <v>215</v>
      </c>
      <c r="B3" s="219" t="s">
        <v>216</v>
      </c>
      <c r="C3" s="218" t="s">
        <v>217</v>
      </c>
      <c r="D3" s="110"/>
      <c r="E3" s="111"/>
    </row>
    <row r="4" spans="1:5" ht="41.25" customHeight="1">
      <c r="A4" s="218"/>
      <c r="B4" s="219"/>
      <c r="C4" s="218"/>
      <c r="D4" s="112"/>
      <c r="E4" s="111"/>
    </row>
    <row r="5" spans="1:5" ht="18">
      <c r="A5" s="113" t="s">
        <v>218</v>
      </c>
      <c r="B5" s="114"/>
      <c r="C5" s="115"/>
      <c r="D5" s="116"/>
      <c r="E5" s="116"/>
    </row>
    <row r="6" spans="1:5" s="121" customFormat="1" ht="18">
      <c r="A6" s="117" t="s">
        <v>219</v>
      </c>
      <c r="B6" s="118"/>
      <c r="C6" s="119"/>
      <c r="D6" s="120"/>
      <c r="E6" s="120"/>
    </row>
    <row r="7" spans="1:5" ht="18">
      <c r="A7" s="117" t="s">
        <v>220</v>
      </c>
      <c r="B7" s="118" t="s">
        <v>221</v>
      </c>
      <c r="C7" s="122">
        <v>692.5</v>
      </c>
      <c r="D7" s="123"/>
      <c r="E7" s="123"/>
    </row>
    <row r="8" spans="1:5" ht="18">
      <c r="A8" s="117" t="s">
        <v>222</v>
      </c>
      <c r="B8" s="118" t="s">
        <v>221</v>
      </c>
      <c r="C8" s="122">
        <v>1008</v>
      </c>
      <c r="D8" s="123"/>
      <c r="E8" s="123"/>
    </row>
    <row r="9" spans="1:5" ht="18">
      <c r="A9" s="124" t="s">
        <v>223</v>
      </c>
      <c r="B9" s="125"/>
      <c r="C9" s="122"/>
      <c r="D9" s="123"/>
      <c r="E9" s="123"/>
    </row>
    <row r="10" spans="1:5" ht="18">
      <c r="A10" s="117" t="s">
        <v>224</v>
      </c>
      <c r="B10" s="118" t="s">
        <v>221</v>
      </c>
      <c r="C10" s="122">
        <v>24</v>
      </c>
      <c r="D10" s="123"/>
      <c r="E10" s="123"/>
    </row>
    <row r="11" spans="1:5" ht="18">
      <c r="A11" s="117" t="s">
        <v>220</v>
      </c>
      <c r="B11" s="118" t="s">
        <v>221</v>
      </c>
      <c r="C11" s="122">
        <v>19</v>
      </c>
      <c r="D11" s="123"/>
      <c r="E11" s="123"/>
    </row>
    <row r="12" spans="1:3" ht="18">
      <c r="A12" s="117" t="s">
        <v>222</v>
      </c>
      <c r="B12" s="118" t="s">
        <v>221</v>
      </c>
      <c r="C12" s="122">
        <v>80</v>
      </c>
    </row>
    <row r="13" spans="1:3" ht="20.25">
      <c r="A13" s="216" t="s">
        <v>225</v>
      </c>
      <c r="B13" s="216"/>
      <c r="C13" s="216"/>
    </row>
    <row r="14" spans="1:3" ht="18">
      <c r="A14" s="126"/>
      <c r="B14" s="126"/>
      <c r="C14" s="126"/>
    </row>
    <row r="15" spans="1:5" ht="18">
      <c r="A15" s="126" t="s">
        <v>226</v>
      </c>
      <c r="B15" s="127"/>
      <c r="C15" s="128" t="s">
        <v>227</v>
      </c>
      <c r="D15" s="123"/>
      <c r="E15" s="129"/>
    </row>
    <row r="16" spans="1:5" ht="18">
      <c r="A16" s="126" t="s">
        <v>228</v>
      </c>
      <c r="B16" s="130" t="s">
        <v>6</v>
      </c>
      <c r="C16" s="128" t="s">
        <v>7</v>
      </c>
      <c r="D16" s="123"/>
      <c r="E16" s="131"/>
    </row>
    <row r="17" spans="1:3" ht="18">
      <c r="A17" s="126"/>
      <c r="B17" s="126"/>
      <c r="C17" s="126"/>
    </row>
    <row r="18" spans="1:3" ht="36">
      <c r="A18" s="132" t="s">
        <v>229</v>
      </c>
      <c r="B18" s="127"/>
      <c r="C18" s="126"/>
    </row>
    <row r="19" spans="1:3" ht="18">
      <c r="A19" s="126" t="s">
        <v>228</v>
      </c>
      <c r="B19" s="130" t="s">
        <v>6</v>
      </c>
      <c r="C19" s="128" t="s">
        <v>7</v>
      </c>
    </row>
    <row r="20" spans="1:3" ht="18">
      <c r="A20" s="126"/>
      <c r="B20" s="126"/>
      <c r="C20" s="126"/>
    </row>
    <row r="21" spans="1:3" ht="18">
      <c r="A21" s="126" t="s">
        <v>230</v>
      </c>
      <c r="B21" s="133"/>
      <c r="C21" s="134" t="s">
        <v>231</v>
      </c>
    </row>
    <row r="22" spans="1:3" ht="18">
      <c r="A22" s="135" t="s">
        <v>232</v>
      </c>
      <c r="B22" s="130" t="s">
        <v>6</v>
      </c>
      <c r="C22" s="128" t="s">
        <v>233</v>
      </c>
    </row>
    <row r="23" spans="1:3" ht="18">
      <c r="A23" s="135" t="s">
        <v>234</v>
      </c>
      <c r="B23" s="126"/>
      <c r="C23" s="126"/>
    </row>
    <row r="24" spans="1:3" ht="18">
      <c r="A24" s="126"/>
      <c r="B24" s="126"/>
      <c r="C24" s="126"/>
    </row>
    <row r="25" spans="1:3" ht="18">
      <c r="A25" s="126"/>
      <c r="B25" s="126"/>
      <c r="C25" s="126"/>
    </row>
    <row r="26" spans="1:3" ht="18">
      <c r="A26" s="126"/>
      <c r="B26" s="126"/>
      <c r="C26" s="126"/>
    </row>
    <row r="27" spans="1:3" ht="18">
      <c r="A27" s="126"/>
      <c r="B27" s="126"/>
      <c r="C27" s="126"/>
    </row>
  </sheetData>
  <sheetProtection selectLockedCells="1" selectUnlockedCells="1"/>
  <mergeCells count="5">
    <mergeCell ref="A13:C13"/>
    <mergeCell ref="A1:C1"/>
    <mergeCell ref="A3:A4"/>
    <mergeCell ref="B3:B4"/>
    <mergeCell ref="C3:C4"/>
  </mergeCells>
  <printOptions/>
  <pageMargins left="0.7875" right="0.39375" top="0.39375" bottom="0.39375" header="0.5118055555555555" footer="0.5118055555555555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1"/>
  <sheetViews>
    <sheetView zoomScaleSheetLayoutView="145" zoomScalePageLayoutView="0" workbookViewId="0" topLeftCell="A1">
      <selection activeCell="E22" sqref="E22"/>
    </sheetView>
  </sheetViews>
  <sheetFormatPr defaultColWidth="9.00390625" defaultRowHeight="12.75"/>
  <cols>
    <col min="1" max="1" width="78.125" style="0" customWidth="1"/>
    <col min="2" max="2" width="20.625" style="22" customWidth="1"/>
  </cols>
  <sheetData>
    <row r="1" spans="1:2" ht="17.25">
      <c r="A1" s="164" t="s">
        <v>41</v>
      </c>
      <c r="B1" s="164"/>
    </row>
    <row r="2" spans="1:2" ht="12.75">
      <c r="A2" s="23"/>
      <c r="B2" s="24"/>
    </row>
    <row r="3" spans="1:2" ht="13.5">
      <c r="A3" s="25" t="s">
        <v>42</v>
      </c>
      <c r="B3" s="26" t="s">
        <v>43</v>
      </c>
    </row>
    <row r="4" spans="1:2" ht="13.5">
      <c r="A4" s="27" t="s">
        <v>44</v>
      </c>
      <c r="B4" s="28">
        <v>20611014.91</v>
      </c>
    </row>
    <row r="5" spans="1:2" ht="13.5">
      <c r="A5" s="27" t="s">
        <v>45</v>
      </c>
      <c r="B5" s="29"/>
    </row>
    <row r="6" spans="1:2" ht="14.25">
      <c r="A6" s="30" t="s">
        <v>46</v>
      </c>
      <c r="B6" s="28">
        <v>37711452.33</v>
      </c>
    </row>
    <row r="7" spans="1:2" ht="13.5">
      <c r="A7" s="31" t="s">
        <v>47</v>
      </c>
      <c r="B7" s="32"/>
    </row>
    <row r="8" spans="1:2" ht="13.5">
      <c r="A8" s="31" t="s">
        <v>48</v>
      </c>
      <c r="B8" s="29">
        <v>19790978.65</v>
      </c>
    </row>
    <row r="9" spans="1:2" ht="14.25">
      <c r="A9" s="30" t="s">
        <v>49</v>
      </c>
      <c r="B9" s="28">
        <v>37711452.33</v>
      </c>
    </row>
    <row r="10" spans="1:2" ht="13.5">
      <c r="A10" s="31" t="s">
        <v>47</v>
      </c>
      <c r="B10" s="29"/>
    </row>
    <row r="11" spans="1:2" ht="13.5">
      <c r="A11" s="31" t="s">
        <v>48</v>
      </c>
      <c r="B11" s="29">
        <v>19790978.65</v>
      </c>
    </row>
    <row r="12" spans="1:2" ht="13.5">
      <c r="A12" s="33" t="s">
        <v>50</v>
      </c>
      <c r="B12" s="28">
        <v>-19685291.09</v>
      </c>
    </row>
    <row r="13" spans="1:2" ht="13.5">
      <c r="A13" s="34" t="s">
        <v>45</v>
      </c>
      <c r="B13" s="29"/>
    </row>
    <row r="14" spans="1:2" ht="28.5">
      <c r="A14" s="30" t="s">
        <v>51</v>
      </c>
      <c r="B14" s="29"/>
    </row>
    <row r="15" spans="1:2" ht="28.5">
      <c r="A15" s="30" t="s">
        <v>52</v>
      </c>
      <c r="B15" s="28">
        <v>71916.05</v>
      </c>
    </row>
    <row r="16" spans="1:2" ht="13.5">
      <c r="A16" s="34" t="s">
        <v>47</v>
      </c>
      <c r="B16" s="29"/>
    </row>
    <row r="17" spans="1:2" ht="13.5">
      <c r="A17" s="34" t="s">
        <v>53</v>
      </c>
      <c r="B17" s="29"/>
    </row>
    <row r="18" spans="1:2" ht="13.5">
      <c r="A18" s="34" t="s">
        <v>54</v>
      </c>
      <c r="B18" s="29"/>
    </row>
    <row r="19" spans="1:2" ht="13.5">
      <c r="A19" s="34" t="s">
        <v>55</v>
      </c>
      <c r="B19" s="29">
        <v>21615.22</v>
      </c>
    </row>
    <row r="20" spans="1:2" ht="13.5">
      <c r="A20" s="34" t="s">
        <v>56</v>
      </c>
      <c r="B20" s="29">
        <v>346.28</v>
      </c>
    </row>
    <row r="21" spans="1:2" ht="13.5">
      <c r="A21" s="34" t="s">
        <v>57</v>
      </c>
      <c r="B21" s="29">
        <v>39509</v>
      </c>
    </row>
    <row r="22" spans="1:2" ht="13.5">
      <c r="A22" s="34" t="s">
        <v>58</v>
      </c>
      <c r="B22" s="29"/>
    </row>
    <row r="23" spans="1:2" ht="13.5">
      <c r="A23" s="34" t="s">
        <v>59</v>
      </c>
      <c r="B23" s="29"/>
    </row>
    <row r="24" spans="1:2" ht="13.5">
      <c r="A24" s="34" t="s">
        <v>60</v>
      </c>
      <c r="B24" s="29"/>
    </row>
    <row r="25" spans="1:2" ht="13.5">
      <c r="A25" s="34" t="s">
        <v>61</v>
      </c>
      <c r="B25" s="29">
        <v>10445.55</v>
      </c>
    </row>
    <row r="26" spans="1:2" ht="13.5">
      <c r="A26" s="34" t="s">
        <v>62</v>
      </c>
      <c r="B26" s="29"/>
    </row>
    <row r="27" spans="1:2" ht="28.5">
      <c r="A27" s="30" t="s">
        <v>63</v>
      </c>
      <c r="B27" s="28">
        <v>364573.39</v>
      </c>
    </row>
    <row r="28" spans="1:2" ht="13.5">
      <c r="A28" s="34" t="s">
        <v>47</v>
      </c>
      <c r="B28" s="29"/>
    </row>
    <row r="29" spans="1:2" ht="13.5">
      <c r="A29" s="34" t="s">
        <v>64</v>
      </c>
      <c r="B29" s="29"/>
    </row>
    <row r="30" spans="1:2" ht="13.5">
      <c r="A30" s="34" t="s">
        <v>65</v>
      </c>
      <c r="B30" s="29"/>
    </row>
    <row r="31" spans="1:2" ht="13.5">
      <c r="A31" s="34" t="s">
        <v>66</v>
      </c>
      <c r="B31" s="29"/>
    </row>
    <row r="32" spans="1:2" ht="13.5">
      <c r="A32" s="34" t="s">
        <v>67</v>
      </c>
      <c r="B32" s="29"/>
    </row>
    <row r="33" spans="1:2" ht="13.5">
      <c r="A33" s="34" t="s">
        <v>68</v>
      </c>
      <c r="B33" s="29"/>
    </row>
    <row r="34" spans="1:2" ht="13.5">
      <c r="A34" s="34" t="s">
        <v>69</v>
      </c>
      <c r="B34" s="29"/>
    </row>
    <row r="35" spans="1:2" ht="13.5">
      <c r="A35" s="34" t="s">
        <v>70</v>
      </c>
      <c r="B35" s="29"/>
    </row>
    <row r="36" spans="1:2" ht="13.5">
      <c r="A36" s="34" t="s">
        <v>71</v>
      </c>
      <c r="B36" s="29"/>
    </row>
    <row r="37" spans="1:2" ht="13.5">
      <c r="A37" s="34" t="s">
        <v>72</v>
      </c>
      <c r="B37" s="29">
        <v>190</v>
      </c>
    </row>
    <row r="38" spans="1:2" ht="13.5">
      <c r="A38" s="34" t="s">
        <v>73</v>
      </c>
      <c r="B38" s="29"/>
    </row>
    <row r="39" spans="1:2" ht="13.5">
      <c r="A39" s="27" t="s">
        <v>74</v>
      </c>
      <c r="B39" s="28">
        <v>2026045.62</v>
      </c>
    </row>
    <row r="40" spans="1:2" ht="13.5">
      <c r="A40" s="34" t="s">
        <v>45</v>
      </c>
      <c r="B40" s="29"/>
    </row>
    <row r="41" spans="1:2" ht="13.5">
      <c r="A41" s="34" t="s">
        <v>75</v>
      </c>
      <c r="B41" s="29"/>
    </row>
    <row r="42" spans="1:2" ht="28.5">
      <c r="A42" s="30" t="s">
        <v>76</v>
      </c>
      <c r="B42" s="28">
        <v>1406865.08</v>
      </c>
    </row>
    <row r="43" spans="1:2" ht="13.5">
      <c r="A43" s="31" t="s">
        <v>47</v>
      </c>
      <c r="B43" s="29"/>
    </row>
    <row r="44" spans="1:2" ht="13.5">
      <c r="A44" s="34" t="s">
        <v>77</v>
      </c>
      <c r="B44" s="29">
        <v>735035.45</v>
      </c>
    </row>
    <row r="45" spans="1:2" ht="13.5">
      <c r="A45" s="34" t="s">
        <v>78</v>
      </c>
      <c r="B45" s="29"/>
    </row>
    <row r="46" spans="1:2" ht="13.5">
      <c r="A46" s="34" t="s">
        <v>79</v>
      </c>
      <c r="B46" s="29"/>
    </row>
    <row r="47" spans="1:2" ht="13.5">
      <c r="A47" s="34" t="s">
        <v>80</v>
      </c>
      <c r="B47" s="29"/>
    </row>
    <row r="48" spans="1:2" ht="13.5">
      <c r="A48" s="34" t="s">
        <v>81</v>
      </c>
      <c r="B48" s="29">
        <v>119.5</v>
      </c>
    </row>
    <row r="49" spans="1:2" ht="13.5">
      <c r="A49" s="34" t="s">
        <v>82</v>
      </c>
      <c r="B49" s="29"/>
    </row>
    <row r="50" spans="1:2" ht="13.5">
      <c r="A50" s="34" t="s">
        <v>83</v>
      </c>
      <c r="B50" s="29"/>
    </row>
    <row r="51" spans="1:2" ht="13.5">
      <c r="A51" s="34" t="s">
        <v>84</v>
      </c>
      <c r="B51" s="29"/>
    </row>
    <row r="52" spans="1:2" ht="13.5">
      <c r="A52" s="34" t="s">
        <v>85</v>
      </c>
      <c r="B52" s="29"/>
    </row>
    <row r="53" spans="1:2" ht="13.5">
      <c r="A53" s="34" t="s">
        <v>86</v>
      </c>
      <c r="B53" s="29">
        <v>51250.83</v>
      </c>
    </row>
    <row r="54" spans="1:2" ht="13.5">
      <c r="A54" s="34" t="s">
        <v>87</v>
      </c>
      <c r="B54" s="29"/>
    </row>
    <row r="55" spans="1:2" ht="13.5">
      <c r="A55" s="34" t="s">
        <v>88</v>
      </c>
      <c r="B55" s="29">
        <v>580000</v>
      </c>
    </row>
    <row r="56" spans="1:2" ht="13.5">
      <c r="A56" s="34" t="s">
        <v>89</v>
      </c>
      <c r="B56" s="29">
        <v>40578.8</v>
      </c>
    </row>
    <row r="57" spans="1:2" ht="28.5">
      <c r="A57" s="30" t="s">
        <v>90</v>
      </c>
      <c r="B57" s="28">
        <v>619180.54</v>
      </c>
    </row>
    <row r="58" spans="1:2" ht="13.5">
      <c r="A58" s="31" t="s">
        <v>47</v>
      </c>
      <c r="B58" s="29"/>
    </row>
    <row r="59" spans="1:2" ht="13.5">
      <c r="A59" s="34" t="s">
        <v>91</v>
      </c>
      <c r="B59" s="29"/>
    </row>
    <row r="60" spans="1:2" ht="13.5">
      <c r="A60" s="34" t="s">
        <v>92</v>
      </c>
      <c r="B60" s="29"/>
    </row>
    <row r="61" spans="1:2" ht="13.5">
      <c r="A61" s="34" t="s">
        <v>93</v>
      </c>
      <c r="B61" s="29"/>
    </row>
    <row r="62" spans="1:2" ht="13.5">
      <c r="A62" s="34" t="s">
        <v>94</v>
      </c>
      <c r="B62" s="29"/>
    </row>
    <row r="63" spans="1:2" ht="13.5">
      <c r="A63" s="34" t="s">
        <v>95</v>
      </c>
      <c r="B63" s="29"/>
    </row>
    <row r="64" spans="1:2" ht="13.5">
      <c r="A64" s="34" t="s">
        <v>96</v>
      </c>
      <c r="B64" s="29"/>
    </row>
    <row r="65" spans="1:2" ht="13.5">
      <c r="A65" s="34" t="s">
        <v>97</v>
      </c>
      <c r="B65" s="29"/>
    </row>
    <row r="66" spans="1:2" ht="13.5">
      <c r="A66" s="34" t="s">
        <v>98</v>
      </c>
      <c r="B66" s="29"/>
    </row>
    <row r="67" spans="1:2" ht="13.5">
      <c r="A67" s="34" t="s">
        <v>99</v>
      </c>
      <c r="B67" s="29"/>
    </row>
    <row r="68" spans="1:2" ht="13.5">
      <c r="A68" s="34" t="s">
        <v>100</v>
      </c>
      <c r="B68" s="29">
        <v>620336.67</v>
      </c>
    </row>
    <row r="69" spans="1:2" ht="13.5">
      <c r="A69" s="34" t="s">
        <v>101</v>
      </c>
      <c r="B69" s="26"/>
    </row>
    <row r="70" spans="1:2" ht="13.5">
      <c r="A70" s="34" t="s">
        <v>102</v>
      </c>
      <c r="B70" s="26">
        <v>-1156.13</v>
      </c>
    </row>
    <row r="71" spans="1:2" ht="13.5">
      <c r="A71" s="34" t="s">
        <v>103</v>
      </c>
      <c r="B71" s="26"/>
    </row>
  </sheetData>
  <sheetProtection selectLockedCells="1" selectUnlockedCells="1"/>
  <mergeCells count="1">
    <mergeCell ref="A1:B1"/>
  </mergeCells>
  <printOptions/>
  <pageMargins left="0.7083333333333334" right="0.7083333333333334" top="0.7479166666666667" bottom="0.7479166666666667" header="0.5118055555555555" footer="0.5118055555555555"/>
  <pageSetup fitToHeight="2" fitToWidth="2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zoomScaleSheetLayoutView="100" zoomScalePageLayoutView="0" workbookViewId="0" topLeftCell="DE10">
      <selection activeCell="DI35" sqref="DI35"/>
    </sheetView>
  </sheetViews>
  <sheetFormatPr defaultColWidth="0.875" defaultRowHeight="12.75"/>
  <cols>
    <col min="1" max="48" width="0" style="35" hidden="1" customWidth="1"/>
    <col min="49" max="112" width="0.875" style="35" customWidth="1"/>
    <col min="113" max="113" width="20.625" style="35" customWidth="1"/>
    <col min="114" max="127" width="0.875" style="35" customWidth="1"/>
    <col min="128" max="128" width="3.125" style="35" customWidth="1"/>
    <col min="129" max="131" width="2.625" style="35" customWidth="1"/>
    <col min="132" max="141" width="0.875" style="35" customWidth="1"/>
    <col min="142" max="142" width="3.875" style="35" customWidth="1"/>
    <col min="143" max="169" width="0.875" style="35" customWidth="1"/>
    <col min="170" max="170" width="3.50390625" style="35" customWidth="1"/>
    <col min="171" max="171" width="0.12890625" style="35" customWidth="1"/>
    <col min="172" max="183" width="0.875" style="35" customWidth="1"/>
    <col min="184" max="184" width="3.50390625" style="35" customWidth="1"/>
    <col min="185" max="185" width="0" style="35" hidden="1" customWidth="1"/>
    <col min="186" max="198" width="0.875" style="35" customWidth="1"/>
    <col min="199" max="199" width="0" style="35" hidden="1" customWidth="1"/>
    <col min="200" max="211" width="0.875" style="35" customWidth="1"/>
    <col min="212" max="212" width="3.50390625" style="35" customWidth="1"/>
    <col min="213" max="214" width="0" style="35" hidden="1" customWidth="1"/>
    <col min="215" max="224" width="0.875" style="35" customWidth="1"/>
    <col min="225" max="225" width="6.125" style="35" customWidth="1"/>
    <col min="226" max="226" width="0" style="35" hidden="1" customWidth="1"/>
    <col min="227" max="227" width="0.12890625" style="35" customWidth="1"/>
    <col min="228" max="228" width="0" style="35" hidden="1" customWidth="1"/>
    <col min="229" max="236" width="0.875" style="35" customWidth="1"/>
    <col min="237" max="237" width="3.375" style="35" customWidth="1"/>
    <col min="238" max="238" width="0.875" style="35" customWidth="1"/>
    <col min="239" max="239" width="1.875" style="35" customWidth="1"/>
    <col min="240" max="240" width="0.37109375" style="35" customWidth="1"/>
    <col min="241" max="16384" width="0.875" style="35" customWidth="1"/>
  </cols>
  <sheetData>
    <row r="1" spans="49:156" s="36" customFormat="1" ht="30" customHeight="1">
      <c r="AW1" s="165" t="s">
        <v>104</v>
      </c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</row>
    <row r="2" spans="1:256" s="40" customFormat="1" ht="27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166" t="s">
        <v>42</v>
      </c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 t="s">
        <v>105</v>
      </c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7" t="s">
        <v>106</v>
      </c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 t="s">
        <v>107</v>
      </c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 t="s">
        <v>108</v>
      </c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41"/>
      <c r="IG2" s="42"/>
      <c r="IH2" s="42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s="44" customFormat="1" ht="14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8" t="s">
        <v>109</v>
      </c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 t="s">
        <v>110</v>
      </c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 t="s">
        <v>109</v>
      </c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 t="s">
        <v>110</v>
      </c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 t="s">
        <v>109</v>
      </c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 t="s">
        <v>110</v>
      </c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G3" s="45"/>
      <c r="IH3" s="45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s="44" customFormat="1" ht="105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 t="s">
        <v>111</v>
      </c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 t="s">
        <v>112</v>
      </c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 t="s">
        <v>111</v>
      </c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 t="s">
        <v>112</v>
      </c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 t="s">
        <v>111</v>
      </c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 t="s">
        <v>112</v>
      </c>
      <c r="HV4" s="168"/>
      <c r="HW4" s="168"/>
      <c r="HX4" s="168"/>
      <c r="HY4" s="168"/>
      <c r="HZ4" s="168"/>
      <c r="IA4" s="168"/>
      <c r="IB4" s="168"/>
      <c r="IC4" s="168"/>
      <c r="ID4" s="168"/>
      <c r="IE4" s="168"/>
      <c r="IF4" s="168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s="47" customFormat="1" ht="31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46"/>
      <c r="AX5" s="175" t="s">
        <v>113</v>
      </c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7">
        <f aca="true" t="shared" si="0" ref="DJ5:DJ14">DY5+EM5</f>
        <v>45400</v>
      </c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0">
        <f>'3.1.'!DY5:EL5+'3.2.'!DY5:EL5+'3.3.'!DY5:EL5</f>
        <v>45400</v>
      </c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>
        <f>'3.1.'!EM5:EZ5+'3.2.'!EM5:EZ5+'3.3.'!EM5:EZ5</f>
        <v>0</v>
      </c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>
        <f aca="true" t="shared" si="1" ref="FA5:FA14">FO5+GC5</f>
        <v>0</v>
      </c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>
        <f>'3.1.'!FO5:GB5+'3.2.'!FO5:GB5+'3.3.'!FO5:GB5</f>
        <v>0</v>
      </c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>
        <f>'3.1.'!GC5:GP5+'3.2.'!GC5:GP5+'3.3.'!GC5:GP5</f>
        <v>0</v>
      </c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>
        <f aca="true" t="shared" si="2" ref="GQ5:GQ14">HE5+HS5</f>
        <v>0</v>
      </c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>
        <f>'3.1.'!HE5:HR5+'3.2.'!HE5:HR5+'3.3.'!HE5:HR5</f>
        <v>0</v>
      </c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>
        <f>'3.1.'!HS5:IF5+'3.2.'!HS5:IF5+'3.3.'!HS5:IF5</f>
        <v>0</v>
      </c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50" customFormat="1" ht="23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9"/>
      <c r="AX6" s="171" t="s">
        <v>114</v>
      </c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3">
        <f t="shared" si="0"/>
        <v>33513800</v>
      </c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69">
        <f>DY8+DY9+DY10+DY11+DY12+DY13</f>
        <v>33513800</v>
      </c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>
        <f>SUM(EM8:EZ13)</f>
        <v>0</v>
      </c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>
        <f t="shared" si="1"/>
        <v>35831500</v>
      </c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>
        <f>SUM(FO8:GB13)</f>
        <v>35831500</v>
      </c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>
        <f>GC8+GC9+GC10+GC11+GC12+GC13</f>
        <v>0</v>
      </c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>
        <f t="shared" si="2"/>
        <v>36406100</v>
      </c>
      <c r="GR6" s="169"/>
      <c r="GS6" s="169"/>
      <c r="GT6" s="169"/>
      <c r="GU6" s="169"/>
      <c r="GV6" s="169"/>
      <c r="GW6" s="169"/>
      <c r="GX6" s="169"/>
      <c r="GY6" s="169"/>
      <c r="GZ6" s="169"/>
      <c r="HA6" s="169"/>
      <c r="HB6" s="169"/>
      <c r="HC6" s="169"/>
      <c r="HD6" s="169"/>
      <c r="HE6" s="169">
        <f>SUM(HE8:HR13)</f>
        <v>36406100</v>
      </c>
      <c r="HF6" s="169"/>
      <c r="HG6" s="169"/>
      <c r="HH6" s="169"/>
      <c r="HI6" s="169"/>
      <c r="HJ6" s="169"/>
      <c r="HK6" s="169"/>
      <c r="HL6" s="169"/>
      <c r="HM6" s="169"/>
      <c r="HN6" s="169"/>
      <c r="HO6" s="169"/>
      <c r="HP6" s="169"/>
      <c r="HQ6" s="169"/>
      <c r="HR6" s="169"/>
      <c r="HS6" s="169">
        <f>SUM(HS8:IF13)</f>
        <v>0</v>
      </c>
      <c r="HT6" s="169"/>
      <c r="HU6" s="169"/>
      <c r="HV6" s="169"/>
      <c r="HW6" s="169"/>
      <c r="HX6" s="169"/>
      <c r="HY6" s="169"/>
      <c r="HZ6" s="169"/>
      <c r="IA6" s="169"/>
      <c r="IB6" s="169"/>
      <c r="IC6" s="169"/>
      <c r="ID6" s="169"/>
      <c r="IE6" s="169"/>
      <c r="IF6" s="169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s="54" customFormat="1" ht="12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2"/>
      <c r="AX7" s="180" t="s">
        <v>38</v>
      </c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9"/>
      <c r="FB7" s="179"/>
      <c r="FC7" s="179"/>
      <c r="FD7" s="179"/>
      <c r="FE7" s="179"/>
      <c r="FF7" s="179"/>
      <c r="FG7" s="179"/>
      <c r="FH7" s="179"/>
      <c r="FI7" s="179"/>
      <c r="FJ7" s="179"/>
      <c r="FK7" s="179"/>
      <c r="FL7" s="179"/>
      <c r="FM7" s="179"/>
      <c r="FN7" s="179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9"/>
      <c r="GR7" s="179"/>
      <c r="GS7" s="179"/>
      <c r="GT7" s="179"/>
      <c r="GU7" s="179"/>
      <c r="GV7" s="179"/>
      <c r="GW7" s="179"/>
      <c r="GX7" s="179"/>
      <c r="GY7" s="179"/>
      <c r="GZ7" s="179"/>
      <c r="HA7" s="179"/>
      <c r="HB7" s="179"/>
      <c r="HC7" s="179"/>
      <c r="HD7" s="179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s="57" customFormat="1" ht="29.2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9"/>
      <c r="AX8" s="174" t="s">
        <v>115</v>
      </c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83" t="s">
        <v>116</v>
      </c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4">
        <f t="shared" si="0"/>
        <v>27694200</v>
      </c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5">
        <f>'3.1.'!DY8:EL8+'3.1.1.'!DY8:EL8</f>
        <v>27694200</v>
      </c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>
        <f>'3.1.'!EM8:EZ8</f>
        <v>0</v>
      </c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6">
        <f t="shared" si="1"/>
        <v>29033900</v>
      </c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5">
        <f>'3.1.'!FO8:GB8+'3.1.1.'!FO8:GB8</f>
        <v>29033900</v>
      </c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>
        <f>'3.1.'!GC8:GP8</f>
        <v>0</v>
      </c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6">
        <f t="shared" si="2"/>
        <v>30482000</v>
      </c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5">
        <f>'3.1.'!HE8:HR8+'3.1.1.'!HE8:HR8</f>
        <v>30482000</v>
      </c>
      <c r="HF8" s="185"/>
      <c r="HG8" s="185"/>
      <c r="HH8" s="185"/>
      <c r="HI8" s="185"/>
      <c r="HJ8" s="185"/>
      <c r="HK8" s="185"/>
      <c r="HL8" s="185"/>
      <c r="HM8" s="185"/>
      <c r="HN8" s="185"/>
      <c r="HO8" s="185"/>
      <c r="HP8" s="185"/>
      <c r="HQ8" s="185"/>
      <c r="HR8" s="185"/>
      <c r="HS8" s="185">
        <f>'3.1.'!HS8:IF8</f>
        <v>0</v>
      </c>
      <c r="HT8" s="185"/>
      <c r="HU8" s="185"/>
      <c r="HV8" s="185"/>
      <c r="HW8" s="185"/>
      <c r="HX8" s="185"/>
      <c r="HY8" s="185"/>
      <c r="HZ8" s="185"/>
      <c r="IA8" s="185"/>
      <c r="IB8" s="185"/>
      <c r="IC8" s="185"/>
      <c r="ID8" s="185"/>
      <c r="IE8" s="185"/>
      <c r="IF8" s="185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s="57" customFormat="1" ht="28.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9"/>
      <c r="AX9" s="174" t="s">
        <v>117</v>
      </c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83" t="s">
        <v>116</v>
      </c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4">
        <f t="shared" si="0"/>
        <v>1734700</v>
      </c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5">
        <f>'3.1.'!DY9:EL9+'3.1.1.'!DY9:EL9</f>
        <v>1734700</v>
      </c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>
        <f>'3.1.'!EM9:EZ9</f>
        <v>0</v>
      </c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6">
        <f>FO9+GC9</f>
        <v>2997600</v>
      </c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5">
        <f>'3.1.'!FO9:GB9+'3.1.1.'!FO9:GB9</f>
        <v>2997600</v>
      </c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>
        <f>'3.1.'!GC9:GP9</f>
        <v>0</v>
      </c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6">
        <f t="shared" si="2"/>
        <v>2024100</v>
      </c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5">
        <f>'3.1.'!HE9:HR9+'3.1.1.'!HE9:HR9</f>
        <v>2024100</v>
      </c>
      <c r="HF9" s="185"/>
      <c r="HG9" s="185"/>
      <c r="HH9" s="185"/>
      <c r="HI9" s="185"/>
      <c r="HJ9" s="185"/>
      <c r="HK9" s="185"/>
      <c r="HL9" s="185"/>
      <c r="HM9" s="185"/>
      <c r="HN9" s="185"/>
      <c r="HO9" s="185"/>
      <c r="HP9" s="185"/>
      <c r="HQ9" s="185"/>
      <c r="HR9" s="185"/>
      <c r="HS9" s="185">
        <f>'3.1.'!HS9:IF9</f>
        <v>0</v>
      </c>
      <c r="HT9" s="185"/>
      <c r="HU9" s="185"/>
      <c r="HV9" s="185"/>
      <c r="HW9" s="185"/>
      <c r="HX9" s="185"/>
      <c r="HY9" s="185"/>
      <c r="HZ9" s="185"/>
      <c r="IA9" s="185"/>
      <c r="IB9" s="185"/>
      <c r="IC9" s="185"/>
      <c r="ID9" s="185"/>
      <c r="IE9" s="185"/>
      <c r="IF9" s="185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s="57" customFormat="1" ht="78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9"/>
      <c r="AX10" s="174" t="s">
        <v>118</v>
      </c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83" t="s">
        <v>116</v>
      </c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7">
        <f t="shared" si="0"/>
        <v>0</v>
      </c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5">
        <f>'3.1.'!DY10:EL10+'3.1.1.'!DY10:EL10</f>
        <v>0</v>
      </c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>
        <f>'3.1.'!EM10:EZ10</f>
        <v>0</v>
      </c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6">
        <f>FO10+GC10</f>
        <v>0</v>
      </c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5">
        <v>0</v>
      </c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>
        <f>'3.1.'!GC10:GP10</f>
        <v>0</v>
      </c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6">
        <f t="shared" si="2"/>
        <v>0</v>
      </c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5">
        <f>'3.1.'!HE10:HR10</f>
        <v>0</v>
      </c>
      <c r="HF10" s="185"/>
      <c r="HG10" s="185"/>
      <c r="HH10" s="185"/>
      <c r="HI10" s="185"/>
      <c r="HJ10" s="185"/>
      <c r="HK10" s="185"/>
      <c r="HL10" s="185"/>
      <c r="HM10" s="185"/>
      <c r="HN10" s="185"/>
      <c r="HO10" s="185"/>
      <c r="HP10" s="185"/>
      <c r="HQ10" s="185"/>
      <c r="HR10" s="185"/>
      <c r="HS10" s="185">
        <f>'3.1.'!HS10:IF10</f>
        <v>0</v>
      </c>
      <c r="HT10" s="185"/>
      <c r="HU10" s="185"/>
      <c r="HV10" s="185"/>
      <c r="HW10" s="185"/>
      <c r="HX10" s="185"/>
      <c r="HY10" s="185"/>
      <c r="HZ10" s="185"/>
      <c r="IA10" s="185"/>
      <c r="IB10" s="185"/>
      <c r="IC10" s="185"/>
      <c r="ID10" s="185"/>
      <c r="IE10" s="185"/>
      <c r="IF10" s="185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s="57" customFormat="1" ht="29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174" t="s">
        <v>119</v>
      </c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83" t="s">
        <v>120</v>
      </c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4">
        <f t="shared" si="0"/>
        <v>0</v>
      </c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5">
        <f>'3.3.'!DY8:EL8</f>
        <v>0</v>
      </c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>
        <f>'3.2.'!EM8:EZ8</f>
        <v>0</v>
      </c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6">
        <f>FO11+GC11</f>
        <v>0</v>
      </c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5">
        <f>'3.3.'!FO8:GB8</f>
        <v>0</v>
      </c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>
        <f>'3.2.'!GC8:GP8</f>
        <v>0</v>
      </c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6">
        <f t="shared" si="2"/>
        <v>0</v>
      </c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5">
        <v>0</v>
      </c>
      <c r="HF11" s="185"/>
      <c r="HG11" s="185"/>
      <c r="HH11" s="185"/>
      <c r="HI11" s="185"/>
      <c r="HJ11" s="185"/>
      <c r="HK11" s="185"/>
      <c r="HL11" s="185"/>
      <c r="HM11" s="185"/>
      <c r="HN11" s="185"/>
      <c r="HO11" s="185"/>
      <c r="HP11" s="185"/>
      <c r="HQ11" s="185"/>
      <c r="HR11" s="185"/>
      <c r="HS11" s="185">
        <f>'3.2.'!HS8:IF8</f>
        <v>0</v>
      </c>
      <c r="HT11" s="185"/>
      <c r="HU11" s="185"/>
      <c r="HV11" s="185"/>
      <c r="HW11" s="185"/>
      <c r="HX11" s="185"/>
      <c r="HY11" s="185"/>
      <c r="HZ11" s="185"/>
      <c r="IA11" s="185"/>
      <c r="IB11" s="185"/>
      <c r="IC11" s="185"/>
      <c r="ID11" s="185"/>
      <c r="IE11" s="185"/>
      <c r="IF11" s="185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s="57" customFormat="1" ht="63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9"/>
      <c r="AX12" s="174" t="s">
        <v>121</v>
      </c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83" t="s">
        <v>122</v>
      </c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4">
        <f>DY12</f>
        <v>0</v>
      </c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5">
        <f>'3.1.'!DY12:EL12+'3.1.1.'!DY12:EL12</f>
        <v>0</v>
      </c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>
        <v>0</v>
      </c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6">
        <f>FO12+GC12</f>
        <v>3800000</v>
      </c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5">
        <f>'3.2.'!FO8:GB8</f>
        <v>3800000</v>
      </c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>
        <v>0</v>
      </c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6">
        <f>HE12</f>
        <v>3900000</v>
      </c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5">
        <f>'3.2.'!HE8:HR8</f>
        <v>3900000</v>
      </c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185">
        <v>0</v>
      </c>
      <c r="HT12" s="185"/>
      <c r="HU12" s="185"/>
      <c r="HV12" s="185"/>
      <c r="HW12" s="185"/>
      <c r="HX12" s="185"/>
      <c r="HY12" s="185"/>
      <c r="HZ12" s="185"/>
      <c r="IA12" s="185"/>
      <c r="IB12" s="185"/>
      <c r="IC12" s="185"/>
      <c r="ID12" s="185"/>
      <c r="IE12" s="185"/>
      <c r="IF12" s="185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s="57" customFormat="1" ht="21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9"/>
      <c r="AX13" s="174" t="s">
        <v>123</v>
      </c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83" t="s">
        <v>122</v>
      </c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4">
        <f t="shared" si="0"/>
        <v>4084900</v>
      </c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5">
        <f>'3.2.'!DY8:EL8</f>
        <v>4084900</v>
      </c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>
        <v>0</v>
      </c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6">
        <f t="shared" si="1"/>
        <v>0</v>
      </c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5">
        <f>'3.3.'!FO9:GB9</f>
        <v>0</v>
      </c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6">
        <f t="shared" si="2"/>
        <v>0</v>
      </c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5">
        <v>0</v>
      </c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  <c r="IA13" s="185"/>
      <c r="IB13" s="185"/>
      <c r="IC13" s="185"/>
      <c r="ID13" s="185"/>
      <c r="IE13" s="185"/>
      <c r="IF13" s="185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s="50" customFormat="1" ht="24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46"/>
      <c r="AX14" s="171" t="s">
        <v>124</v>
      </c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3">
        <f t="shared" si="0"/>
        <v>33559200</v>
      </c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69">
        <f>SUM(DY16:EL28)</f>
        <v>33559200</v>
      </c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>
        <f>SUM(EM16:EZ28)</f>
        <v>0</v>
      </c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>
        <f t="shared" si="1"/>
        <v>35831500</v>
      </c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>
        <f>SUM(FO16:GB28)</f>
        <v>35831500</v>
      </c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>
        <f>SUM(GC16:GP28)</f>
        <v>0</v>
      </c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>
        <f t="shared" si="2"/>
        <v>36406100</v>
      </c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>
        <f>SUM(HE16:HR28)</f>
        <v>36406100</v>
      </c>
      <c r="HF14" s="169"/>
      <c r="HG14" s="169"/>
      <c r="HH14" s="169"/>
      <c r="HI14" s="169"/>
      <c r="HJ14" s="169"/>
      <c r="HK14" s="169"/>
      <c r="HL14" s="169"/>
      <c r="HM14" s="169"/>
      <c r="HN14" s="169"/>
      <c r="HO14" s="169"/>
      <c r="HP14" s="169"/>
      <c r="HQ14" s="169"/>
      <c r="HR14" s="169"/>
      <c r="HS14" s="169">
        <f>SUM(HS16:IF28)</f>
        <v>0</v>
      </c>
      <c r="HT14" s="169"/>
      <c r="HU14" s="169"/>
      <c r="HV14" s="169"/>
      <c r="HW14" s="169"/>
      <c r="HX14" s="169"/>
      <c r="HY14" s="169"/>
      <c r="HZ14" s="169"/>
      <c r="IA14" s="169"/>
      <c r="IB14" s="169"/>
      <c r="IC14" s="169"/>
      <c r="ID14" s="169"/>
      <c r="IE14" s="169"/>
      <c r="IF14" s="16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</row>
    <row r="15" spans="1:256" s="54" customFormat="1" ht="12.7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2"/>
      <c r="AX15" s="180" t="s">
        <v>38</v>
      </c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  <c r="FL15" s="179"/>
      <c r="FM15" s="179"/>
      <c r="FN15" s="179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9"/>
      <c r="GR15" s="179"/>
      <c r="GS15" s="179"/>
      <c r="GT15" s="179"/>
      <c r="GU15" s="179"/>
      <c r="GV15" s="179"/>
      <c r="GW15" s="179"/>
      <c r="GX15" s="179"/>
      <c r="GY15" s="179"/>
      <c r="GZ15" s="179"/>
      <c r="HA15" s="179"/>
      <c r="HB15" s="179"/>
      <c r="HC15" s="179"/>
      <c r="HD15" s="179"/>
      <c r="HE15" s="178"/>
      <c r="HF15" s="178"/>
      <c r="HG15" s="178"/>
      <c r="HH15" s="178"/>
      <c r="HI15" s="178"/>
      <c r="HJ15" s="178"/>
      <c r="HK15" s="178"/>
      <c r="HL15" s="178"/>
      <c r="HM15" s="178"/>
      <c r="HN15" s="178"/>
      <c r="HO15" s="178"/>
      <c r="HP15" s="178"/>
      <c r="HQ15" s="178"/>
      <c r="HR15" s="178"/>
      <c r="HS15" s="178"/>
      <c r="HT15" s="178"/>
      <c r="HU15" s="178"/>
      <c r="HV15" s="178"/>
      <c r="HW15" s="178"/>
      <c r="HX15" s="178"/>
      <c r="HY15" s="178"/>
      <c r="HZ15" s="178"/>
      <c r="IA15" s="178"/>
      <c r="IB15" s="178"/>
      <c r="IC15" s="178"/>
      <c r="ID15" s="178"/>
      <c r="IE15" s="178"/>
      <c r="IF15" s="178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</row>
    <row r="16" spans="1:256" s="57" customFormat="1" ht="12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9"/>
      <c r="AX16" s="174" t="s">
        <v>125</v>
      </c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83" t="s">
        <v>126</v>
      </c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7">
        <f aca="true" t="shared" si="3" ref="DJ16:DJ29">DY16+EM16</f>
        <v>18542500</v>
      </c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5">
        <f>'3.1.'!DY14:EL14+'3.1.'!DY28:EL28+'3.1.'!DY42:EL42+'3.1.1.'!DY14:EL14+'3.1.1.'!DY28:EL28+'3.1.1.'!DY42:EL42+'3.2.'!DY11:EL11+'3.3.'!DY13:EL13+'3.3.'!DY27:EL27</f>
        <v>18542500</v>
      </c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>
        <f>'3.1.'!EM14:EZ14+'3.1.'!EM28:EZ28+'3.2.'!EM11:EZ11+'3.3.'!EM13:EZ13</f>
        <v>0</v>
      </c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6">
        <f aca="true" t="shared" si="4" ref="FA16:FA28">FO16+GC16</f>
        <v>19235000</v>
      </c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5">
        <f>'3.1.'!FO14:GB14+'3.1.'!FO28:GB28+'3.1.'!FO42:GB42+'3.1.1.'!FO14:GB14+'3.1.1.'!FO28:GB28+'3.1.1.'!FO42:GB42+'3.2.'!FO11:GB11+'3.3.'!FO13:GB13+'3.3.'!FO27:GB27</f>
        <v>19235000</v>
      </c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>
        <f>'3.1.'!GC14:GP14+'3.1.'!GC28:GP28+'3.2.'!GC11:GP11+'3.3.'!GC13:GP13</f>
        <v>0</v>
      </c>
      <c r="GD16" s="185"/>
      <c r="GE16" s="185"/>
      <c r="GF16" s="185"/>
      <c r="GG16" s="185"/>
      <c r="GH16" s="185"/>
      <c r="GI16" s="185"/>
      <c r="GJ16" s="185"/>
      <c r="GK16" s="185"/>
      <c r="GL16" s="185"/>
      <c r="GM16" s="185"/>
      <c r="GN16" s="185"/>
      <c r="GO16" s="185"/>
      <c r="GP16" s="185"/>
      <c r="GQ16" s="186">
        <f aca="true" t="shared" si="5" ref="GQ16:GQ28">HE16+HS16</f>
        <v>20243000</v>
      </c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5">
        <f>'3.1.'!HE14:HR14+'3.1.'!HE28:HR28+'3.1.'!HE42:HR42+'3.1.1.'!HE14:HR14+'3.1.1.'!HE28:HR28+'3.1.1.'!HE42:HR42+'3.2.'!HE11:HR11+'3.3.'!HE13:HR13+'3.3.'!HE27:HR27</f>
        <v>20243000</v>
      </c>
      <c r="HF16" s="185"/>
      <c r="HG16" s="185"/>
      <c r="HH16" s="185"/>
      <c r="HI16" s="185"/>
      <c r="HJ16" s="185"/>
      <c r="HK16" s="185"/>
      <c r="HL16" s="185"/>
      <c r="HM16" s="185"/>
      <c r="HN16" s="185"/>
      <c r="HO16" s="185"/>
      <c r="HP16" s="185"/>
      <c r="HQ16" s="185"/>
      <c r="HR16" s="185"/>
      <c r="HS16" s="185">
        <f>'3.1.'!HS14:IF14+'3.1.'!HS28:IF28+'3.2.'!HS11:IF11+'3.3.'!HS13:IF13</f>
        <v>0</v>
      </c>
      <c r="HT16" s="185"/>
      <c r="HU16" s="185"/>
      <c r="HV16" s="185"/>
      <c r="HW16" s="185"/>
      <c r="HX16" s="185"/>
      <c r="HY16" s="185"/>
      <c r="HZ16" s="185"/>
      <c r="IA16" s="185"/>
      <c r="IB16" s="185"/>
      <c r="IC16" s="185"/>
      <c r="ID16" s="185"/>
      <c r="IE16" s="185"/>
      <c r="IF16" s="185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s="57" customFormat="1" ht="12.7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9"/>
      <c r="AX17" s="174" t="s">
        <v>127</v>
      </c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83" t="s">
        <v>128</v>
      </c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7">
        <f t="shared" si="3"/>
        <v>326700</v>
      </c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5">
        <f>'3.1.'!DY15:EL15+'3.1.'!DY29:EL29+'3.1.'!DY43:EL43+'3.1.1.'!DY15:EL15+'3.1.1.'!DY29:EL29+'3.1.1.'!DY43:EL43+'3.2.'!DY12:EL12+'3.3.'!DY14:EL14+'3.3.'!DY28:EL28</f>
        <v>326700</v>
      </c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>
        <f>'3.1.'!EM15:EZ15+'3.1.'!EM29:EZ29+'3.2.'!EM12:EZ12+'3.3.'!EM14:EZ14</f>
        <v>0</v>
      </c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6">
        <f t="shared" si="4"/>
        <v>325800</v>
      </c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5">
        <f>'3.1.'!FO15:GB15+'3.1.'!FO29:GB29+'3.1.'!FO43:GB43+'3.1.1.'!FO15:GB15+'3.1.1.'!FO29:GB29+'3.1.1.'!FO43:GB43+'3.2.'!FO12:GB12+'3.3.'!FO14:GB14+'3.3.'!FO28:GB28</f>
        <v>325800</v>
      </c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>
        <f>'3.1.'!GC15:GP15+'3.1.'!GC29:GP29+'3.2.'!GC12:GP12+'3.3.'!GC14:GP14</f>
        <v>0</v>
      </c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  <c r="GO17" s="185"/>
      <c r="GP17" s="185"/>
      <c r="GQ17" s="186">
        <f t="shared" si="5"/>
        <v>325800</v>
      </c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5">
        <f>'3.1.'!HE15:HR15+'3.1.'!HE29:HR29+'3.1.'!HE43:HR43+'3.1.1.'!HE15:HR15+'3.1.1.'!HE29:HR29+'3.1.1.'!HE43:HR43+'3.2.'!HE12:HR12+'3.3.'!HE14:HR14+'3.3.'!HE28:HR28</f>
        <v>325800</v>
      </c>
      <c r="HF17" s="185"/>
      <c r="HG17" s="185"/>
      <c r="HH17" s="185"/>
      <c r="HI17" s="185"/>
      <c r="HJ17" s="185"/>
      <c r="HK17" s="185"/>
      <c r="HL17" s="185"/>
      <c r="HM17" s="185"/>
      <c r="HN17" s="185"/>
      <c r="HO17" s="185"/>
      <c r="HP17" s="185"/>
      <c r="HQ17" s="185"/>
      <c r="HR17" s="185"/>
      <c r="HS17" s="185">
        <f>'3.1.'!HS15:IF15+'3.1.'!HS29:IF29+'3.2.'!HS12:IF12+'3.3.'!HS14:IF14</f>
        <v>0</v>
      </c>
      <c r="HT17" s="185"/>
      <c r="HU17" s="185"/>
      <c r="HV17" s="185"/>
      <c r="HW17" s="185"/>
      <c r="HX17" s="185"/>
      <c r="HY17" s="185"/>
      <c r="HZ17" s="185"/>
      <c r="IA17" s="185"/>
      <c r="IB17" s="185"/>
      <c r="IC17" s="185"/>
      <c r="ID17" s="185"/>
      <c r="IE17" s="185"/>
      <c r="IF17" s="185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57" customFormat="1" ht="12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9"/>
      <c r="AX18" s="174" t="s">
        <v>129</v>
      </c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83" t="s">
        <v>130</v>
      </c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7">
        <f t="shared" si="3"/>
        <v>5586885.76</v>
      </c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5">
        <f>'3.1.'!DY16:EL16+'3.1.'!DY30:EL30+'3.1.'!DY44:EL44+'3.1.1.'!DY16:EL16+'3.1.1.'!DY30:EL30+'3.1.1.'!DY44:EL44+'3.2.'!DY13:EL13+'3.3.'!DY15:EL15+'3.3.'!DY29:EL29</f>
        <v>5586885.76</v>
      </c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>
        <f>'3.1.'!EM16:EZ16+'3.1.'!EM30:EZ30+'3.2.'!EM13:EZ13+'3.3.'!EM15:EZ15</f>
        <v>0</v>
      </c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6">
        <f t="shared" si="4"/>
        <v>5808800</v>
      </c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5">
        <f>'3.1.'!FO16:GB16+'3.1.'!FO30:GB30+'3.1.'!FO44:GB44+'3.1.1.'!FO16:GB16+'3.1.1.'!FO30:GB30+'3.1.1.'!FO44:GB44+'3.2.'!FO13:GB13+'3.3.'!FO15:GB15+'3.3.'!FO29:GB29</f>
        <v>5808800</v>
      </c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85"/>
      <c r="GC18" s="185">
        <f>'3.1.'!GC16:GP16+'3.1.'!GC30:GP30+'3.2.'!GC13:GP13+'3.3.'!GC15:GP15</f>
        <v>0</v>
      </c>
      <c r="GD18" s="185"/>
      <c r="GE18" s="185"/>
      <c r="GF18" s="185"/>
      <c r="GG18" s="185"/>
      <c r="GH18" s="185"/>
      <c r="GI18" s="185"/>
      <c r="GJ18" s="185"/>
      <c r="GK18" s="185"/>
      <c r="GL18" s="185"/>
      <c r="GM18" s="185"/>
      <c r="GN18" s="185"/>
      <c r="GO18" s="185"/>
      <c r="GP18" s="185"/>
      <c r="GQ18" s="186">
        <f t="shared" si="5"/>
        <v>6113400</v>
      </c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5">
        <f>'3.1.'!HE16:HR16+'3.1.'!HE30:HR30+'3.1.'!HE44:HR44+'3.1.1.'!HE16:HR16+'3.1.1.'!HE30:HR30+'3.1.1.'!HE44:HR44+'3.2.'!HE13:HR13+'3.3.'!HE15:HR15+'3.3.'!HE29:HR29</f>
        <v>6113400</v>
      </c>
      <c r="HF18" s="185"/>
      <c r="HG18" s="185"/>
      <c r="HH18" s="185"/>
      <c r="HI18" s="185"/>
      <c r="HJ18" s="185"/>
      <c r="HK18" s="185"/>
      <c r="HL18" s="185"/>
      <c r="HM18" s="185"/>
      <c r="HN18" s="185"/>
      <c r="HO18" s="185"/>
      <c r="HP18" s="185"/>
      <c r="HQ18" s="185"/>
      <c r="HR18" s="185"/>
      <c r="HS18" s="185">
        <f>'3.1.'!HS16:IF16+'3.1.'!HS30:IF30+'3.2.'!HS13:IF13+'3.3.'!HS15:IF15</f>
        <v>0</v>
      </c>
      <c r="HT18" s="185"/>
      <c r="HU18" s="185"/>
      <c r="HV18" s="185"/>
      <c r="HW18" s="185"/>
      <c r="HX18" s="185"/>
      <c r="HY18" s="185"/>
      <c r="HZ18" s="185"/>
      <c r="IA18" s="185"/>
      <c r="IB18" s="185"/>
      <c r="IC18" s="185"/>
      <c r="ID18" s="185"/>
      <c r="IE18" s="185"/>
      <c r="IF18" s="185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57" customFormat="1" ht="12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9"/>
      <c r="AX19" s="174" t="s">
        <v>131</v>
      </c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83" t="s">
        <v>132</v>
      </c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7">
        <f t="shared" si="3"/>
        <v>36500</v>
      </c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5">
        <f>'3.1.'!DY17:EL17+'3.1.'!DY31:EL31+'3.1.'!DY45:EL45+'3.1.1.'!DY17:EL17+'3.1.1.'!DY31:EL31+'3.1.1.'!DY45:EL45+'3.2.'!DY14:EL14+'3.3.'!DY16:EL16+'3.3.'!DY30:EL30</f>
        <v>36500</v>
      </c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>
        <f>'3.1.'!EM17:EZ17+'3.1.'!EM31:EZ31+'3.2.'!EM14:EZ14+'3.3.'!EM16:EZ16</f>
        <v>0</v>
      </c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6">
        <f t="shared" si="4"/>
        <v>38200</v>
      </c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5">
        <f>'3.1.'!FO17:GB17+'3.1.'!FO31:GB31+'3.1.'!FO45:GB45+'3.1.1.'!FO17:GB17+'3.1.1.'!FO31:GB31+'3.1.1.'!FO45:GB45+'3.2.'!FO14:GB14+'3.3.'!FO16:GB16+'3.3.'!FO30:GB30</f>
        <v>38200</v>
      </c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>
        <f>'3.1.'!GC17:GP17+'3.1.'!GC31:GP31+'3.2.'!GC14:GP14+'3.3.'!GC16:GP16</f>
        <v>0</v>
      </c>
      <c r="GD19" s="185"/>
      <c r="GE19" s="185"/>
      <c r="GF19" s="185"/>
      <c r="GG19" s="185"/>
      <c r="GH19" s="185"/>
      <c r="GI19" s="185"/>
      <c r="GJ19" s="185"/>
      <c r="GK19" s="185"/>
      <c r="GL19" s="185"/>
      <c r="GM19" s="185"/>
      <c r="GN19" s="185"/>
      <c r="GO19" s="185"/>
      <c r="GP19" s="185"/>
      <c r="GQ19" s="186">
        <f t="shared" si="5"/>
        <v>40100</v>
      </c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5">
        <f>'3.1.'!HE17:HR17+'3.1.'!HE31:HR31+'3.1.'!HE45:HR45+'3.1.1.'!HE17:HR17+'3.1.1.'!HE31:HR31+'3.1.1.'!HE45:HR45+'3.2.'!HE14:HR14+'3.3.'!HE16:HR16+'3.3.'!HE30:HR30</f>
        <v>40100</v>
      </c>
      <c r="HF19" s="185"/>
      <c r="HG19" s="185"/>
      <c r="HH19" s="185"/>
      <c r="HI19" s="185"/>
      <c r="HJ19" s="185"/>
      <c r="HK19" s="185"/>
      <c r="HL19" s="185"/>
      <c r="HM19" s="185"/>
      <c r="HN19" s="185"/>
      <c r="HO19" s="185"/>
      <c r="HP19" s="185"/>
      <c r="HQ19" s="185"/>
      <c r="HR19" s="185"/>
      <c r="HS19" s="185">
        <f>'3.1.'!HS17:IF17+'3.1.'!HS31:IF31+'3.2.'!HS14:IF14+'3.3.'!HS16:IF16</f>
        <v>0</v>
      </c>
      <c r="HT19" s="185"/>
      <c r="HU19" s="185"/>
      <c r="HV19" s="185"/>
      <c r="HW19" s="185"/>
      <c r="HX19" s="185"/>
      <c r="HY19" s="185"/>
      <c r="HZ19" s="185"/>
      <c r="IA19" s="185"/>
      <c r="IB19" s="185"/>
      <c r="IC19" s="185"/>
      <c r="ID19" s="185"/>
      <c r="IE19" s="185"/>
      <c r="IF19" s="185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57" customFormat="1" ht="12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9"/>
      <c r="AX20" s="174" t="s">
        <v>133</v>
      </c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83" t="s">
        <v>134</v>
      </c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7">
        <f t="shared" si="3"/>
        <v>11715</v>
      </c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5">
        <f>'3.1.'!DY18:EL18+'3.1.'!DY32:EL32+'3.1.'!DY46:EL46+'3.1.1.'!DY18:EL18+'3.1.1.'!DY32:EL32+'3.1.1.'!DY46:EL46+'3.2.'!DY15:EL15+'3.3.'!DY17:EL17+'3.3.'!DY31:EL31</f>
        <v>11715</v>
      </c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>
        <f>'3.1.'!EM18:EZ18+'3.1.'!EM32:EZ32+'3.2.'!EM15:EZ15+'3.3.'!EM17:EZ17</f>
        <v>0</v>
      </c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6">
        <f t="shared" si="4"/>
        <v>9400</v>
      </c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5">
        <f>'3.1.'!FO18:GB18+'3.1.'!FO32:GB32+'3.1.'!FO46:GB46+'3.1.1.'!FO18:GB18+'3.1.1.'!FO32:GB32+'3.1.1.'!FO46:GB46+'3.2.'!FO15:GB15+'3.3.'!FO17:GB17+'3.3.'!FO31:GB31</f>
        <v>9400</v>
      </c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>
        <f>'3.1.'!GC18:GP18+'3.1.'!GC32:GP32+'3.2.'!GC15:GP15+'3.3.'!GC17:GP17</f>
        <v>0</v>
      </c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  <c r="GO20" s="185"/>
      <c r="GP20" s="185"/>
      <c r="GQ20" s="186">
        <f t="shared" si="5"/>
        <v>9900</v>
      </c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5">
        <f>'3.1.'!HE18:HR18+'3.1.'!HE32:HR32+'3.1.'!HE46:HR46+'3.1.1.'!HE18:HR18+'3.1.1.'!HE32:HR32+'3.1.1.'!HE46:HR46+'3.2.'!HE15:HR15+'3.3.'!HE17:HR17+'3.3.'!HE31:HR31</f>
        <v>9900</v>
      </c>
      <c r="HF20" s="185"/>
      <c r="HG20" s="185"/>
      <c r="HH20" s="185"/>
      <c r="HI20" s="185"/>
      <c r="HJ20" s="185"/>
      <c r="HK20" s="185"/>
      <c r="HL20" s="185"/>
      <c r="HM20" s="185"/>
      <c r="HN20" s="185"/>
      <c r="HO20" s="185"/>
      <c r="HP20" s="185"/>
      <c r="HQ20" s="185"/>
      <c r="HR20" s="185"/>
      <c r="HS20" s="185">
        <f>'3.1.'!HS18:IF18+'3.1.'!HS32:IF32+'3.2.'!HS15:IF15+'3.3.'!HS17:IF17</f>
        <v>0</v>
      </c>
      <c r="HT20" s="185"/>
      <c r="HU20" s="185"/>
      <c r="HV20" s="185"/>
      <c r="HW20" s="185"/>
      <c r="HX20" s="185"/>
      <c r="HY20" s="185"/>
      <c r="HZ20" s="185"/>
      <c r="IA20" s="185"/>
      <c r="IB20" s="185"/>
      <c r="IC20" s="185"/>
      <c r="ID20" s="185"/>
      <c r="IE20" s="185"/>
      <c r="IF20" s="185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57" customFormat="1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9"/>
      <c r="AX21" s="174" t="s">
        <v>135</v>
      </c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83" t="s">
        <v>136</v>
      </c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7">
        <f t="shared" si="3"/>
        <v>2464422</v>
      </c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5">
        <f>'3.1.'!DY19:EL19+'3.1.'!DY33:EL33+'3.1.'!DY47:EL47+'3.1.1.'!DY19:EL19+'3.1.1.'!DY33:EL33+'3.1.1.'!DY47:EL47+'3.2.'!DY16:EL16+'3.3.'!DY18:EL18+'3.3.'!DY32:EL32</f>
        <v>2464422</v>
      </c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>
        <f>'3.1.'!EM19:EZ19+'3.1.'!EM33:EZ33+'3.2.'!EM16:EZ16+'3.3.'!EM18:EZ18</f>
        <v>0</v>
      </c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6">
        <f t="shared" si="4"/>
        <v>2933900</v>
      </c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5">
        <f>'3.1.'!FO19:GB19+'3.1.'!FO33:GB33+'3.1.'!FO47:GB47+'3.1.1.'!FO19:GB19+'3.1.1.'!FO33:GB33+'3.1.1.'!FO47:GB47+'3.2.'!FO16:GB16+'3.3.'!FO18:GB18+'3.3.'!FO32:GB32</f>
        <v>2933900</v>
      </c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>
        <f>'3.1.'!GC19:GP19+'3.1.'!GC33:GP33+'3.2.'!GC16:GP16+'3.3.'!GC18:GP18</f>
        <v>0</v>
      </c>
      <c r="GD21" s="185"/>
      <c r="GE21" s="185"/>
      <c r="GF21" s="185"/>
      <c r="GG21" s="185"/>
      <c r="GH21" s="185"/>
      <c r="GI21" s="185"/>
      <c r="GJ21" s="185"/>
      <c r="GK21" s="185"/>
      <c r="GL21" s="185"/>
      <c r="GM21" s="185"/>
      <c r="GN21" s="185"/>
      <c r="GO21" s="185"/>
      <c r="GP21" s="185"/>
      <c r="GQ21" s="186">
        <f t="shared" si="5"/>
        <v>3061100</v>
      </c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5">
        <f>'3.1.'!HE19:HR19+'3.1.'!HE33:HR33+'3.1.'!HE47:HR47+'3.1.1.'!HE19:HR19+'3.1.1.'!HE33:HR33+'3.1.1.'!HE47:HR47+'3.2.'!HE16:HR16+'3.3.'!HE18:HR18+'3.3.'!HE32:HR32</f>
        <v>3061100</v>
      </c>
      <c r="HF21" s="185"/>
      <c r="HG21" s="185"/>
      <c r="HH21" s="185"/>
      <c r="HI21" s="185"/>
      <c r="HJ21" s="185"/>
      <c r="HK21" s="185"/>
      <c r="HL21" s="185"/>
      <c r="HM21" s="185"/>
      <c r="HN21" s="185"/>
      <c r="HO21" s="185"/>
      <c r="HP21" s="185"/>
      <c r="HQ21" s="185"/>
      <c r="HR21" s="185"/>
      <c r="HS21" s="185">
        <f>'3.1.'!HS19:IF19+'3.1.'!HS33:IF33+'3.2.'!HS16:IF16+'3.3.'!HS18:IF18</f>
        <v>0</v>
      </c>
      <c r="HT21" s="185"/>
      <c r="HU21" s="185"/>
      <c r="HV21" s="185"/>
      <c r="HW21" s="185"/>
      <c r="HX21" s="185"/>
      <c r="HY21" s="185"/>
      <c r="HZ21" s="185"/>
      <c r="IA21" s="185"/>
      <c r="IB21" s="185"/>
      <c r="IC21" s="185"/>
      <c r="ID21" s="185"/>
      <c r="IE21" s="185"/>
      <c r="IF21" s="185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57" customFormat="1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9"/>
      <c r="AX22" s="174" t="s">
        <v>137</v>
      </c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83" t="s">
        <v>138</v>
      </c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7">
        <f t="shared" si="3"/>
        <v>0</v>
      </c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7"/>
      <c r="DX22" s="187"/>
      <c r="DY22" s="185">
        <f>'3.1.'!DY20:EL20+'3.1.'!DY34:EL34+'3.1.'!DY48:EL48+'3.1.1.'!DY20:EL20+'3.1.1.'!DY34:EL34+'3.1.1.'!DY48:EL48+'3.2.'!DY17:EL17+'3.3.'!DY19:EL19+'3.3.'!DY33:EL33</f>
        <v>0</v>
      </c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>
        <f>'3.1.'!EM20:EZ20+'3.1.'!EM34:EZ34+'3.2.'!EM17:EZ17+'3.3.'!EM19:EZ19</f>
        <v>0</v>
      </c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6">
        <f t="shared" si="4"/>
        <v>0</v>
      </c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5">
        <f>'3.1.'!FO20:GB20+'3.1.'!FO34:GB34+'3.1.'!FO48:GB48+'3.1.1.'!FO20:GB20+'3.1.1.'!FO34:GB34+'3.1.1.'!FO48:GB48+'3.2.'!FO17:GB17+'3.3.'!FO19:GB19+'3.3.'!FO33:GB33</f>
        <v>0</v>
      </c>
      <c r="FP22" s="185"/>
      <c r="FQ22" s="185"/>
      <c r="FR22" s="185"/>
      <c r="FS22" s="185"/>
      <c r="FT22" s="185"/>
      <c r="FU22" s="185"/>
      <c r="FV22" s="185"/>
      <c r="FW22" s="185"/>
      <c r="FX22" s="185"/>
      <c r="FY22" s="185"/>
      <c r="FZ22" s="185"/>
      <c r="GA22" s="185"/>
      <c r="GB22" s="185"/>
      <c r="GC22" s="185">
        <f>'3.1.'!GC20:GP20+'3.1.'!GC34:GP34+'3.2.'!GC17:GP17+'3.3.'!GC19:GP19</f>
        <v>0</v>
      </c>
      <c r="GD22" s="185"/>
      <c r="GE22" s="185"/>
      <c r="GF22" s="185"/>
      <c r="GG22" s="185"/>
      <c r="GH22" s="185"/>
      <c r="GI22" s="185"/>
      <c r="GJ22" s="185"/>
      <c r="GK22" s="185"/>
      <c r="GL22" s="185"/>
      <c r="GM22" s="185"/>
      <c r="GN22" s="185"/>
      <c r="GO22" s="185"/>
      <c r="GP22" s="185"/>
      <c r="GQ22" s="186">
        <f t="shared" si="5"/>
        <v>0</v>
      </c>
      <c r="GR22" s="186"/>
      <c r="GS22" s="186"/>
      <c r="GT22" s="186"/>
      <c r="GU22" s="186"/>
      <c r="GV22" s="186"/>
      <c r="GW22" s="186"/>
      <c r="GX22" s="186"/>
      <c r="GY22" s="186"/>
      <c r="GZ22" s="186"/>
      <c r="HA22" s="186"/>
      <c r="HB22" s="186"/>
      <c r="HC22" s="186"/>
      <c r="HD22" s="186"/>
      <c r="HE22" s="185">
        <f>'3.1.'!HE20:HR20+'3.1.'!HE34:HR34+'3.1.'!HE48:HR48+'3.1.1.'!HE20:HR20+'3.1.1.'!HE34:HR34+'3.1.1.'!HE48:HR48+'3.2.'!HE17:HR17+'3.3.'!HE19:HR19+'3.3.'!HE33:HR33</f>
        <v>0</v>
      </c>
      <c r="HF22" s="185"/>
      <c r="HG22" s="185"/>
      <c r="HH22" s="185"/>
      <c r="HI22" s="185"/>
      <c r="HJ22" s="185"/>
      <c r="HK22" s="185"/>
      <c r="HL22" s="185"/>
      <c r="HM22" s="185"/>
      <c r="HN22" s="185"/>
      <c r="HO22" s="185"/>
      <c r="HP22" s="185"/>
      <c r="HQ22" s="185"/>
      <c r="HR22" s="185"/>
      <c r="HS22" s="185">
        <f>'3.1.'!HS20:IF20+'3.1.'!HS34:IF34+'3.2.'!HS17:IF17+'3.3.'!HS19:IF19</f>
        <v>0</v>
      </c>
      <c r="HT22" s="185"/>
      <c r="HU22" s="185"/>
      <c r="HV22" s="185"/>
      <c r="HW22" s="185"/>
      <c r="HX22" s="185"/>
      <c r="HY22" s="185"/>
      <c r="HZ22" s="185"/>
      <c r="IA22" s="185"/>
      <c r="IB22" s="185"/>
      <c r="IC22" s="185"/>
      <c r="ID22" s="185"/>
      <c r="IE22" s="185"/>
      <c r="IF22" s="185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57" customFormat="1" ht="12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9"/>
      <c r="AX23" s="174" t="s">
        <v>139</v>
      </c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83" t="s">
        <v>140</v>
      </c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7">
        <f t="shared" si="3"/>
        <v>211500</v>
      </c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5">
        <f>'3.1.'!DY21:EL21+'3.1.'!DY35:EL35+'3.1.'!DY49:EL49+'3.1.1.'!DY21:EL21+'3.1.1.'!DY35:EL35+'3.1.1.'!DY49:EL49+'3.2.'!DY18:EL18+'3.3.'!DY20:EL20+'3.3.'!DY34:EL34</f>
        <v>211500</v>
      </c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>
        <f>'3.1.'!EM21:EZ21+'3.1.'!EM35:EZ35+'3.2.'!EM18:EZ18+'3.3.'!EM20:EZ20</f>
        <v>0</v>
      </c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6">
        <f t="shared" si="4"/>
        <v>1473500</v>
      </c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5">
        <f>'3.1.'!FO21:GB21+'3.1.'!FO35:GB35+'3.1.'!FO49:GB49+'3.1.1.'!FO21:GB21+'3.1.1.'!FO35:GB35+'3.1.1.'!FO49:GB49+'3.2.'!FO18:GB18+'3.3.'!FO20:GB20+'3.3.'!FO34:GB34</f>
        <v>1473500</v>
      </c>
      <c r="FP23" s="185"/>
      <c r="FQ23" s="185"/>
      <c r="FR23" s="185"/>
      <c r="FS23" s="185"/>
      <c r="FT23" s="185"/>
      <c r="FU23" s="185"/>
      <c r="FV23" s="185"/>
      <c r="FW23" s="185"/>
      <c r="FX23" s="185"/>
      <c r="FY23" s="185"/>
      <c r="FZ23" s="185"/>
      <c r="GA23" s="185"/>
      <c r="GB23" s="185"/>
      <c r="GC23" s="185">
        <f>'3.1.'!GC21:GP21+'3.1.'!GC35:GP35+'3.2.'!GC18:GP18+'3.3.'!GC20:GP20</f>
        <v>0</v>
      </c>
      <c r="GD23" s="185"/>
      <c r="GE23" s="185"/>
      <c r="GF23" s="185"/>
      <c r="GG23" s="185"/>
      <c r="GH23" s="185"/>
      <c r="GI23" s="185"/>
      <c r="GJ23" s="185"/>
      <c r="GK23" s="185"/>
      <c r="GL23" s="185"/>
      <c r="GM23" s="185"/>
      <c r="GN23" s="185"/>
      <c r="GO23" s="185"/>
      <c r="GP23" s="185"/>
      <c r="GQ23" s="186">
        <f t="shared" si="5"/>
        <v>504500</v>
      </c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5">
        <f>'3.1.'!HE21:HR21+'3.1.'!HE35:HR35+'3.1.'!HE49:HR49+'3.1.1.'!HE21:HR21+'3.1.1.'!HE35:HR35+'3.1.1.'!HE49:HR49+'3.2.'!HE18:HR18+'3.3.'!HE20:HR20+'3.3.'!HE34:HR34</f>
        <v>504500</v>
      </c>
      <c r="HF23" s="185"/>
      <c r="HG23" s="185"/>
      <c r="HH23" s="185"/>
      <c r="HI23" s="185"/>
      <c r="HJ23" s="185"/>
      <c r="HK23" s="185"/>
      <c r="HL23" s="185"/>
      <c r="HM23" s="185"/>
      <c r="HN23" s="185"/>
      <c r="HO23" s="185"/>
      <c r="HP23" s="185"/>
      <c r="HQ23" s="185"/>
      <c r="HR23" s="185"/>
      <c r="HS23" s="185">
        <f>'3.1.'!HS21:IF21+'3.1.'!HS35:IF35+'3.2.'!HS18:IF18+'3.3.'!HS20:IF20</f>
        <v>0</v>
      </c>
      <c r="HT23" s="185"/>
      <c r="HU23" s="185"/>
      <c r="HV23" s="185"/>
      <c r="HW23" s="185"/>
      <c r="HX23" s="185"/>
      <c r="HY23" s="185"/>
      <c r="HZ23" s="185"/>
      <c r="IA23" s="185"/>
      <c r="IB23" s="185"/>
      <c r="IC23" s="185"/>
      <c r="ID23" s="185"/>
      <c r="IE23" s="185"/>
      <c r="IF23" s="185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57" customFormat="1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9"/>
      <c r="AX24" s="174" t="s">
        <v>141</v>
      </c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83" t="s">
        <v>142</v>
      </c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7">
        <f t="shared" si="3"/>
        <v>456672</v>
      </c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5">
        <f>'3.1.'!DY22:EL22+'3.1.'!DY36:EL36+'3.1.'!DY50:EL50+'3.1.1.'!DY22:EL22+'3.1.1.'!DY36:EL36+'3.1.1.'!DY50:EL50+'3.2.'!DY19:EL19+'3.3.'!DY21:EL21+'3.3.'!DY35:EL35</f>
        <v>456672</v>
      </c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>
        <f>'3.1.'!EM22:EZ22+'3.1.'!EM36:EZ36+'3.2.'!EM19:EZ19+'3.3.'!EM21:EZ21</f>
        <v>0</v>
      </c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6">
        <f t="shared" si="4"/>
        <v>262900</v>
      </c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5">
        <f>'3.1.'!FO22:GB22+'3.1.'!FO36:GB36+'3.1.'!FO50:GB50+'3.1.1.'!FO22:GB22+'3.1.1.'!FO36:GB36+'3.1.1.'!FO50:GB50+'3.2.'!FO19:GB19+'3.3.'!FO21:GB21+'3.3.'!FO35:GB35</f>
        <v>262900</v>
      </c>
      <c r="FP24" s="185"/>
      <c r="FQ24" s="185"/>
      <c r="FR24" s="185"/>
      <c r="FS24" s="185"/>
      <c r="FT24" s="185"/>
      <c r="FU24" s="185"/>
      <c r="FV24" s="185"/>
      <c r="FW24" s="185"/>
      <c r="FX24" s="185"/>
      <c r="FY24" s="185"/>
      <c r="FZ24" s="185"/>
      <c r="GA24" s="185"/>
      <c r="GB24" s="185"/>
      <c r="GC24" s="185">
        <f>'3.1.'!GC22:GP22+'3.1.'!GC36:GP36+'3.2.'!GC19:GP19+'3.3.'!GC21:GP21</f>
        <v>0</v>
      </c>
      <c r="GD24" s="185"/>
      <c r="GE24" s="185"/>
      <c r="GF24" s="185"/>
      <c r="GG24" s="185"/>
      <c r="GH24" s="185"/>
      <c r="GI24" s="185"/>
      <c r="GJ24" s="185"/>
      <c r="GK24" s="185"/>
      <c r="GL24" s="185"/>
      <c r="GM24" s="185"/>
      <c r="GN24" s="185"/>
      <c r="GO24" s="185"/>
      <c r="GP24" s="185"/>
      <c r="GQ24" s="186">
        <f t="shared" si="5"/>
        <v>327600</v>
      </c>
      <c r="GR24" s="186"/>
      <c r="GS24" s="186"/>
      <c r="GT24" s="186"/>
      <c r="GU24" s="186"/>
      <c r="GV24" s="186"/>
      <c r="GW24" s="186"/>
      <c r="GX24" s="186"/>
      <c r="GY24" s="186"/>
      <c r="GZ24" s="186"/>
      <c r="HA24" s="186"/>
      <c r="HB24" s="186"/>
      <c r="HC24" s="186"/>
      <c r="HD24" s="186"/>
      <c r="HE24" s="185">
        <f>'3.1.'!HE22:HR22+'3.1.'!HE36:HR36+'3.1.'!HE50:HR50+'3.1.1.'!HE22:HR22+'3.1.1.'!HE36:HR36+'3.1.1.'!HE50:HR50+'3.2.'!HE19:HR19+'3.3.'!HE21:HR21+'3.3.'!HE35:HR35</f>
        <v>327600</v>
      </c>
      <c r="HF24" s="185"/>
      <c r="HG24" s="185"/>
      <c r="HH24" s="185"/>
      <c r="HI24" s="185"/>
      <c r="HJ24" s="185"/>
      <c r="HK24" s="185"/>
      <c r="HL24" s="185"/>
      <c r="HM24" s="185"/>
      <c r="HN24" s="185"/>
      <c r="HO24" s="185"/>
      <c r="HP24" s="185"/>
      <c r="HQ24" s="185"/>
      <c r="HR24" s="185"/>
      <c r="HS24" s="185">
        <f>'3.1.'!HS22:IF22+'3.1.'!HS36:IF36+'3.2.'!HS19:IF19+'3.3.'!HS21:IF21</f>
        <v>0</v>
      </c>
      <c r="HT24" s="185"/>
      <c r="HU24" s="185"/>
      <c r="HV24" s="185"/>
      <c r="HW24" s="185"/>
      <c r="HX24" s="185"/>
      <c r="HY24" s="185"/>
      <c r="HZ24" s="185"/>
      <c r="IA24" s="185"/>
      <c r="IB24" s="185"/>
      <c r="IC24" s="185"/>
      <c r="ID24" s="185"/>
      <c r="IE24" s="185"/>
      <c r="IF24" s="185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s="57" customFormat="1" ht="12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9"/>
      <c r="AX25" s="174" t="s">
        <v>143</v>
      </c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83" t="s">
        <v>144</v>
      </c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7">
        <f t="shared" si="3"/>
        <v>1016100</v>
      </c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5">
        <f>'3.1.'!DY23:EL23+'3.1.'!DY37:EL37+'3.1.'!DY51:EL51+'3.1.1.'!DY23:EL23+'3.1.1.'!DY37:EL37+'3.1.1.'!DY51:EL51+'3.2.'!DY20:EL20+'3.3.'!DY22:EL22+'3.3.'!DY36:EL36</f>
        <v>1016100</v>
      </c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>
        <f>'3.1.'!EM23:EZ23+'3.1.'!EM37:EZ37+'3.2.'!EM20:EZ20+'3.3.'!EM22:EZ22</f>
        <v>0</v>
      </c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6">
        <f t="shared" si="4"/>
        <v>1000800</v>
      </c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5">
        <f>'3.1.'!FO23:GB23+'3.1.'!FO37:GB37+'3.1.'!FO51:GB51+'3.1.1.'!FO23:GB23+'3.1.1.'!FO37:GB37+'3.1.1.'!FO51:GB51+'3.2.'!FO20:GB20+'3.3.'!FO22:GB22+'3.3.'!FO36:GB36</f>
        <v>1000800</v>
      </c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>
        <f>'3.1.'!GC23:GP23+'3.1.'!GC37:GP37+'3.2.'!GC20:GP20+'3.3.'!GC22:GP22</f>
        <v>0</v>
      </c>
      <c r="GD25" s="185"/>
      <c r="GE25" s="185"/>
      <c r="GF25" s="185"/>
      <c r="GG25" s="185"/>
      <c r="GH25" s="185"/>
      <c r="GI25" s="185"/>
      <c r="GJ25" s="185"/>
      <c r="GK25" s="185"/>
      <c r="GL25" s="185"/>
      <c r="GM25" s="185"/>
      <c r="GN25" s="185"/>
      <c r="GO25" s="185"/>
      <c r="GP25" s="185"/>
      <c r="GQ25" s="186">
        <f t="shared" si="5"/>
        <v>1034400</v>
      </c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/>
      <c r="HE25" s="185">
        <f>'3.1.'!HE23:HR23+'3.1.'!HE37:HR37+'3.1.'!HE51:HR51+'3.1.1.'!HE23:HR23+'3.1.1.'!HE37:HR37+'3.1.1.'!HE51:HR51+'3.2.'!HE20:HR20+'3.3.'!HE22:HR22+'3.3.'!HE36:HR36</f>
        <v>1034400</v>
      </c>
      <c r="HF25" s="185"/>
      <c r="HG25" s="185"/>
      <c r="HH25" s="185"/>
      <c r="HI25" s="185"/>
      <c r="HJ25" s="185"/>
      <c r="HK25" s="185"/>
      <c r="HL25" s="185"/>
      <c r="HM25" s="185"/>
      <c r="HN25" s="185"/>
      <c r="HO25" s="185"/>
      <c r="HP25" s="185"/>
      <c r="HQ25" s="185"/>
      <c r="HR25" s="185"/>
      <c r="HS25" s="185">
        <f>'3.1.'!HS23:IF23+'3.1.'!HS37:IF37+'3.2.'!HS20:IF20+'3.3.'!HS22:IF22</f>
        <v>0</v>
      </c>
      <c r="HT25" s="185"/>
      <c r="HU25" s="185"/>
      <c r="HV25" s="185"/>
      <c r="HW25" s="185"/>
      <c r="HX25" s="185"/>
      <c r="HY25" s="185"/>
      <c r="HZ25" s="185"/>
      <c r="IA25" s="185"/>
      <c r="IB25" s="185"/>
      <c r="IC25" s="185"/>
      <c r="ID25" s="185"/>
      <c r="IE25" s="185"/>
      <c r="IF25" s="185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s="57" customFormat="1" ht="12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9"/>
      <c r="AX26" s="174" t="s">
        <v>145</v>
      </c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83" t="s">
        <v>146</v>
      </c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  <c r="DJ26" s="187">
        <f t="shared" si="3"/>
        <v>129914.24</v>
      </c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5">
        <f>'3.1.'!DY24:EL24+'3.1.'!DY38:EL38+'3.1.'!DY52:EL52+'3.1.1.'!DY24:EL24+'3.1.1.'!DY38:EL38+'3.1.1.'!DY52:EL52+'3.2.'!DY21:EL21+'3.3.'!DY23:EL23+'3.3.'!DY37:EL37</f>
        <v>129914.24</v>
      </c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>
        <f>'3.1.'!EM24:EZ24+'3.1.'!EM38:EZ38+'3.2.'!EM21:EZ21+'3.3.'!EM23:EZ23</f>
        <v>0</v>
      </c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6">
        <f t="shared" si="4"/>
        <v>117000</v>
      </c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5">
        <f>'3.1.'!FO24:GB24+'3.1.'!FO38:GB38+'3.1.'!FO52:GB52+'3.1.1.'!FO24:GB24+'3.1.1.'!FO38:GB38+'3.1.1.'!FO52:GB52+'3.2.'!FO21:GB21+'3.3.'!FO23:GB23+'3.3.'!FO37:GB37</f>
        <v>117000</v>
      </c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>
        <f>'3.1.'!GC24:GP24+'3.1.'!GC38:GP38+'3.2.'!GC21:GP21+'3.3.'!GC23:GP23</f>
        <v>0</v>
      </c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6">
        <f t="shared" si="5"/>
        <v>117000</v>
      </c>
      <c r="GR26" s="186"/>
      <c r="GS26" s="186"/>
      <c r="GT26" s="186"/>
      <c r="GU26" s="186"/>
      <c r="GV26" s="186"/>
      <c r="GW26" s="186"/>
      <c r="GX26" s="186"/>
      <c r="GY26" s="186"/>
      <c r="GZ26" s="186"/>
      <c r="HA26" s="186"/>
      <c r="HB26" s="186"/>
      <c r="HC26" s="186"/>
      <c r="HD26" s="186"/>
      <c r="HE26" s="185">
        <f>'3.1.'!HE24:HR24+'3.1.'!HE38:HR38+'3.1.'!HE52:HR52+'3.1.1.'!HE24:HR24+'3.1.1.'!HE38:HR38+'3.1.1.'!HE52:HR52+'3.2.'!HE21:HR21+'3.3.'!HE23:HR23+'3.3.'!HE37:HR37</f>
        <v>117000</v>
      </c>
      <c r="HF26" s="185"/>
      <c r="HG26" s="185"/>
      <c r="HH26" s="185"/>
      <c r="HI26" s="185"/>
      <c r="HJ26" s="185"/>
      <c r="HK26" s="185"/>
      <c r="HL26" s="185"/>
      <c r="HM26" s="185"/>
      <c r="HN26" s="185"/>
      <c r="HO26" s="185"/>
      <c r="HP26" s="185"/>
      <c r="HQ26" s="185"/>
      <c r="HR26" s="185"/>
      <c r="HS26" s="185">
        <f>'3.1.'!HS24:IF24+'3.1.'!HS38:IF38+'3.2.'!HS21:IF21+'3.3.'!HS23:IF23</f>
        <v>0</v>
      </c>
      <c r="HT26" s="185"/>
      <c r="HU26" s="185"/>
      <c r="HV26" s="185"/>
      <c r="HW26" s="185"/>
      <c r="HX26" s="185"/>
      <c r="HY26" s="185"/>
      <c r="HZ26" s="185"/>
      <c r="IA26" s="185"/>
      <c r="IB26" s="185"/>
      <c r="IC26" s="185"/>
      <c r="ID26" s="185"/>
      <c r="IE26" s="185"/>
      <c r="IF26" s="185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57" customFormat="1" ht="12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9"/>
      <c r="AX27" s="174" t="s">
        <v>147</v>
      </c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83" t="s">
        <v>148</v>
      </c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7">
        <f t="shared" si="3"/>
        <v>476915</v>
      </c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5">
        <f>'3.1.'!DY25:EL25+'3.1.'!DY39:EL39+'3.1.'!DY53:EL53+'3.1.1.'!DY25:EL25+'3.1.1.'!DY39:EL39+'3.1.1.'!DY53:EL53+'3.2.'!DY22:EL22+'3.3.'!DY24:EL24+'3.3.'!DY38:EL38</f>
        <v>476915</v>
      </c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>
        <f>'3.1.'!EM25:EZ25+'3.1.'!EM39:EZ39+'3.2.'!EM22:EZ22+'3.3.'!EM24:EZ24</f>
        <v>0</v>
      </c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6">
        <f t="shared" si="4"/>
        <v>623000</v>
      </c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186"/>
      <c r="FM27" s="186"/>
      <c r="FN27" s="186"/>
      <c r="FO27" s="185">
        <f>'3.1.'!FO25:GB25+'3.1.'!FO39:GB39+'3.1.'!FO53:GB53+'3.1.1.'!FO25:GB25+'3.1.1.'!FO39:GB39+'3.1.1.'!FO53:GB53+'3.2.'!FO22:GB22+'3.3.'!FO24:GB24+'3.3.'!FO38:GB38</f>
        <v>623000</v>
      </c>
      <c r="FP27" s="185"/>
      <c r="FQ27" s="185"/>
      <c r="FR27" s="185"/>
      <c r="FS27" s="185"/>
      <c r="FT27" s="185"/>
      <c r="FU27" s="185"/>
      <c r="FV27" s="185"/>
      <c r="FW27" s="185"/>
      <c r="FX27" s="185"/>
      <c r="FY27" s="185"/>
      <c r="FZ27" s="185"/>
      <c r="GA27" s="185"/>
      <c r="GB27" s="185"/>
      <c r="GC27" s="185">
        <f>'3.1.'!GC25:GP25+'3.1.'!GC39:GP39+'3.2.'!GC22:GP22+'3.3.'!GC24:GP24</f>
        <v>0</v>
      </c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6">
        <f t="shared" si="5"/>
        <v>523000</v>
      </c>
      <c r="GR27" s="186"/>
      <c r="GS27" s="186"/>
      <c r="GT27" s="186"/>
      <c r="GU27" s="186"/>
      <c r="GV27" s="186"/>
      <c r="GW27" s="186"/>
      <c r="GX27" s="186"/>
      <c r="GY27" s="186"/>
      <c r="GZ27" s="186"/>
      <c r="HA27" s="186"/>
      <c r="HB27" s="186"/>
      <c r="HC27" s="186"/>
      <c r="HD27" s="186"/>
      <c r="HE27" s="185">
        <f>'3.1.'!HE25:HR25+'3.1.'!HE39:HR39+'3.1.'!HE53:HR53+'3.1.1.'!HE25:HR25+'3.1.1.'!HE39:HR39+'3.1.1.'!HE53:HR53+'3.2.'!HE22:HR22+'3.3.'!HE24:HR24+'3.3.'!HE38:HR38</f>
        <v>523000</v>
      </c>
      <c r="HF27" s="185"/>
      <c r="HG27" s="185"/>
      <c r="HH27" s="185"/>
      <c r="HI27" s="185"/>
      <c r="HJ27" s="185"/>
      <c r="HK27" s="185"/>
      <c r="HL27" s="185"/>
      <c r="HM27" s="185"/>
      <c r="HN27" s="185"/>
      <c r="HO27" s="185"/>
      <c r="HP27" s="185"/>
      <c r="HQ27" s="185"/>
      <c r="HR27" s="185"/>
      <c r="HS27" s="185">
        <f>'3.1.'!HS25:IF25+'3.1.'!HS39:IF39+'3.2.'!HS22:IF22+'3.3.'!HS24:IF24</f>
        <v>0</v>
      </c>
      <c r="HT27" s="185"/>
      <c r="HU27" s="185"/>
      <c r="HV27" s="185"/>
      <c r="HW27" s="185"/>
      <c r="HX27" s="185"/>
      <c r="HY27" s="185"/>
      <c r="HZ27" s="185"/>
      <c r="IA27" s="185"/>
      <c r="IB27" s="185"/>
      <c r="IC27" s="185"/>
      <c r="ID27" s="185"/>
      <c r="IE27" s="185"/>
      <c r="IF27" s="185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s="57" customFormat="1" ht="33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9"/>
      <c r="AX28" s="174" t="s">
        <v>149</v>
      </c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83" t="s">
        <v>150</v>
      </c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7">
        <f t="shared" si="3"/>
        <v>4299376</v>
      </c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5">
        <f>'3.1.'!DY26:EL26+'3.1.'!DY40:EL40+'3.1.'!DY54:EL54+'3.1.1.'!DY26:EL26+'3.1.1.'!DY40:EL40+'3.1.1.'!DY54:EL54+'3.2.'!DY23:EL23+'3.3.'!DY25:EL25+'3.3.'!DY39:EL39</f>
        <v>4299376</v>
      </c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>
        <f>'3.1.'!EM26:EZ26+'3.1.'!EM40:EZ40+'3.2.'!EM23:EZ23+'3.3.'!EM25:EZ25</f>
        <v>0</v>
      </c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6">
        <f t="shared" si="4"/>
        <v>4003200</v>
      </c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5">
        <f>'3.1.'!FO26:GB26+'3.1.'!FO40:GB40+'3.1.'!FO54:GB54+'3.1.1.'!FO26:GB26+'3.1.1.'!FO40:GB40+'3.1.1.'!FO54:GB54+'3.2.'!FO23:GB23+'3.3.'!FO25:GB25+'3.3.'!FO39:GB39</f>
        <v>4003200</v>
      </c>
      <c r="FP28" s="185"/>
      <c r="FQ28" s="185"/>
      <c r="FR28" s="185"/>
      <c r="FS28" s="185"/>
      <c r="FT28" s="185"/>
      <c r="FU28" s="185"/>
      <c r="FV28" s="185"/>
      <c r="FW28" s="185"/>
      <c r="FX28" s="185"/>
      <c r="FY28" s="185"/>
      <c r="FZ28" s="185"/>
      <c r="GA28" s="185"/>
      <c r="GB28" s="185"/>
      <c r="GC28" s="185">
        <f>'3.1.'!GC26:GP26+'3.1.'!GC40:GP40+'3.2.'!GC23:GP23+'3.3.'!GC25:GP25</f>
        <v>0</v>
      </c>
      <c r="GD28" s="185"/>
      <c r="GE28" s="185"/>
      <c r="GF28" s="185"/>
      <c r="GG28" s="185"/>
      <c r="GH28" s="185"/>
      <c r="GI28" s="185"/>
      <c r="GJ28" s="185"/>
      <c r="GK28" s="185"/>
      <c r="GL28" s="185"/>
      <c r="GM28" s="185"/>
      <c r="GN28" s="185"/>
      <c r="GO28" s="185"/>
      <c r="GP28" s="185"/>
      <c r="GQ28" s="186">
        <f t="shared" si="5"/>
        <v>4106300</v>
      </c>
      <c r="GR28" s="186"/>
      <c r="GS28" s="186"/>
      <c r="GT28" s="186"/>
      <c r="GU28" s="186"/>
      <c r="GV28" s="186"/>
      <c r="GW28" s="186"/>
      <c r="GX28" s="186"/>
      <c r="GY28" s="186"/>
      <c r="GZ28" s="186"/>
      <c r="HA28" s="186"/>
      <c r="HB28" s="186"/>
      <c r="HC28" s="186"/>
      <c r="HD28" s="186"/>
      <c r="HE28" s="185">
        <f>'3.1.'!HE26:HR26+'3.1.'!HE40:HR40+'3.1.'!HE54:HR54+'3.1.1.'!HE26:HR26+'3.1.1.'!HE40:HR40+'3.1.1.'!HE54:HR54+'3.2.'!HE23:HR23+'3.3.'!HE25:HR25+'3.3.'!HE39:HR39</f>
        <v>4106300</v>
      </c>
      <c r="HF28" s="185"/>
      <c r="HG28" s="185"/>
      <c r="HH28" s="185"/>
      <c r="HI28" s="185"/>
      <c r="HJ28" s="185"/>
      <c r="HK28" s="185"/>
      <c r="HL28" s="185"/>
      <c r="HM28" s="185"/>
      <c r="HN28" s="185"/>
      <c r="HO28" s="185"/>
      <c r="HP28" s="185"/>
      <c r="HQ28" s="185"/>
      <c r="HR28" s="185"/>
      <c r="HS28" s="185">
        <f>'3.1.'!HS26:IF26+'3.1.'!HS40:IF40+'3.2.'!HS23:IF23+'3.3.'!HS25:IF25</f>
        <v>0</v>
      </c>
      <c r="HT28" s="185"/>
      <c r="HU28" s="185"/>
      <c r="HV28" s="185"/>
      <c r="HW28" s="185"/>
      <c r="HX28" s="185"/>
      <c r="HY28" s="185"/>
      <c r="HZ28" s="185"/>
      <c r="IA28" s="185"/>
      <c r="IB28" s="185"/>
      <c r="IC28" s="185"/>
      <c r="ID28" s="185"/>
      <c r="IE28" s="185"/>
      <c r="IF28" s="185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47" customFormat="1" ht="30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9"/>
      <c r="AX29" s="175" t="s">
        <v>151</v>
      </c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70">
        <f t="shared" si="3"/>
        <v>0</v>
      </c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>
        <f>DY31+DY32</f>
        <v>0</v>
      </c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>
        <f>EM31+EM32</f>
        <v>0</v>
      </c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>
        <f>FA31+FA32</f>
        <v>0</v>
      </c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>
        <f>FO31+FO32</f>
        <v>0</v>
      </c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0"/>
      <c r="GC29" s="170">
        <f>GC31+GC32</f>
        <v>0</v>
      </c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>
        <f>GQ31+GQ32</f>
        <v>0</v>
      </c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>
        <f>HE31+HE32</f>
        <v>0</v>
      </c>
      <c r="HF29" s="170"/>
      <c r="HG29" s="170"/>
      <c r="HH29" s="170"/>
      <c r="HI29" s="170"/>
      <c r="HJ29" s="170"/>
      <c r="HK29" s="170"/>
      <c r="HL29" s="170"/>
      <c r="HM29" s="170"/>
      <c r="HN29" s="170"/>
      <c r="HO29" s="170"/>
      <c r="HP29" s="170"/>
      <c r="HQ29" s="170"/>
      <c r="HR29" s="170"/>
      <c r="HS29" s="170">
        <f>HS31+HS32</f>
        <v>0</v>
      </c>
      <c r="HT29" s="170"/>
      <c r="HU29" s="170"/>
      <c r="HV29" s="170"/>
      <c r="HW29" s="170"/>
      <c r="HX29" s="170"/>
      <c r="HY29" s="170"/>
      <c r="HZ29" s="170"/>
      <c r="IA29" s="170"/>
      <c r="IB29" s="170"/>
      <c r="IC29" s="170"/>
      <c r="ID29" s="170"/>
      <c r="IE29" s="170"/>
      <c r="IF29" s="170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57" customFormat="1" ht="1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9"/>
      <c r="AX30" s="180" t="s">
        <v>152</v>
      </c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6"/>
      <c r="FB30" s="186"/>
      <c r="FC30" s="186"/>
      <c r="FD30" s="186"/>
      <c r="FE30" s="186"/>
      <c r="FF30" s="186"/>
      <c r="FG30" s="186"/>
      <c r="FH30" s="186"/>
      <c r="FI30" s="186"/>
      <c r="FJ30" s="186"/>
      <c r="FK30" s="186"/>
      <c r="FL30" s="186"/>
      <c r="FM30" s="186"/>
      <c r="FN30" s="186"/>
      <c r="FO30" s="185"/>
      <c r="FP30" s="185"/>
      <c r="FQ30" s="185"/>
      <c r="FR30" s="185"/>
      <c r="FS30" s="185"/>
      <c r="FT30" s="185"/>
      <c r="FU30" s="185"/>
      <c r="FV30" s="185"/>
      <c r="FW30" s="185"/>
      <c r="FX30" s="185"/>
      <c r="FY30" s="185"/>
      <c r="FZ30" s="185"/>
      <c r="GA30" s="185"/>
      <c r="GB30" s="185"/>
      <c r="GC30" s="185"/>
      <c r="GD30" s="185"/>
      <c r="GE30" s="185"/>
      <c r="GF30" s="185"/>
      <c r="GG30" s="185"/>
      <c r="GH30" s="185"/>
      <c r="GI30" s="185"/>
      <c r="GJ30" s="185"/>
      <c r="GK30" s="185"/>
      <c r="GL30" s="185"/>
      <c r="GM30" s="185"/>
      <c r="GN30" s="185"/>
      <c r="GO30" s="185"/>
      <c r="GP30" s="185"/>
      <c r="GQ30" s="186"/>
      <c r="GR30" s="186"/>
      <c r="GS30" s="186"/>
      <c r="GT30" s="186"/>
      <c r="GU30" s="186"/>
      <c r="GV30" s="186"/>
      <c r="GW30" s="186"/>
      <c r="GX30" s="186"/>
      <c r="GY30" s="186"/>
      <c r="GZ30" s="186"/>
      <c r="HA30" s="186"/>
      <c r="HB30" s="186"/>
      <c r="HC30" s="186"/>
      <c r="HD30" s="186"/>
      <c r="HE30" s="185"/>
      <c r="HF30" s="185"/>
      <c r="HG30" s="185"/>
      <c r="HH30" s="185"/>
      <c r="HI30" s="185"/>
      <c r="HJ30" s="185"/>
      <c r="HK30" s="185"/>
      <c r="HL30" s="185"/>
      <c r="HM30" s="185"/>
      <c r="HN30" s="185"/>
      <c r="HO30" s="185"/>
      <c r="HP30" s="185"/>
      <c r="HQ30" s="185"/>
      <c r="HR30" s="185"/>
      <c r="HS30" s="185"/>
      <c r="HT30" s="185"/>
      <c r="HU30" s="185"/>
      <c r="HV30" s="185"/>
      <c r="HW30" s="185"/>
      <c r="HX30" s="185"/>
      <c r="HY30" s="185"/>
      <c r="HZ30" s="185"/>
      <c r="IA30" s="185"/>
      <c r="IB30" s="185"/>
      <c r="IC30" s="185"/>
      <c r="ID30" s="185"/>
      <c r="IE30" s="185"/>
      <c r="IF30" s="185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s="57" customFormat="1" ht="12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9"/>
      <c r="AX31" s="174" t="s">
        <v>153</v>
      </c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83" t="s">
        <v>154</v>
      </c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6">
        <f>DY31+EM31</f>
        <v>0</v>
      </c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5">
        <v>0</v>
      </c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>
        <f>'3.1.'!EM47:EZ47</f>
        <v>0</v>
      </c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6">
        <f>FO31</f>
        <v>0</v>
      </c>
      <c r="FB31" s="186"/>
      <c r="FC31" s="186"/>
      <c r="FD31" s="186"/>
      <c r="FE31" s="186"/>
      <c r="FF31" s="186"/>
      <c r="FG31" s="186"/>
      <c r="FH31" s="186"/>
      <c r="FI31" s="186"/>
      <c r="FJ31" s="186"/>
      <c r="FK31" s="186"/>
      <c r="FL31" s="186"/>
      <c r="FM31" s="186"/>
      <c r="FN31" s="186"/>
      <c r="FO31" s="185">
        <v>0</v>
      </c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>
        <f>'3.1.'!GC47:GP47</f>
        <v>0</v>
      </c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6">
        <f>HE31+HS31</f>
        <v>0</v>
      </c>
      <c r="GR31" s="186"/>
      <c r="GS31" s="186"/>
      <c r="GT31" s="186"/>
      <c r="GU31" s="186"/>
      <c r="GV31" s="186"/>
      <c r="GW31" s="186"/>
      <c r="GX31" s="186"/>
      <c r="GY31" s="186"/>
      <c r="GZ31" s="186"/>
      <c r="HA31" s="186"/>
      <c r="HB31" s="186"/>
      <c r="HC31" s="186"/>
      <c r="HD31" s="186"/>
      <c r="HE31" s="185">
        <v>0</v>
      </c>
      <c r="HF31" s="185"/>
      <c r="HG31" s="185"/>
      <c r="HH31" s="185"/>
      <c r="HI31" s="185"/>
      <c r="HJ31" s="185"/>
      <c r="HK31" s="185"/>
      <c r="HL31" s="185"/>
      <c r="HM31" s="185"/>
      <c r="HN31" s="185"/>
      <c r="HO31" s="185"/>
      <c r="HP31" s="185"/>
      <c r="HQ31" s="185"/>
      <c r="HR31" s="185"/>
      <c r="HS31" s="185">
        <f>'3.1.'!HS47:IF47</f>
        <v>0</v>
      </c>
      <c r="HT31" s="185"/>
      <c r="HU31" s="185"/>
      <c r="HV31" s="185"/>
      <c r="HW31" s="185"/>
      <c r="HX31" s="185"/>
      <c r="HY31" s="185"/>
      <c r="HZ31" s="185"/>
      <c r="IA31" s="185"/>
      <c r="IB31" s="185"/>
      <c r="IC31" s="185"/>
      <c r="ID31" s="185"/>
      <c r="IE31" s="185"/>
      <c r="IF31" s="185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s="57" customFormat="1" ht="1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174" t="s">
        <v>155</v>
      </c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83" t="s">
        <v>154</v>
      </c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6">
        <f>DY32+EM32</f>
        <v>0</v>
      </c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5">
        <v>0</v>
      </c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>
        <f>'3.1.'!EM48:EZ48</f>
        <v>0</v>
      </c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6">
        <f>FO32</f>
        <v>0</v>
      </c>
      <c r="FB32" s="186"/>
      <c r="FC32" s="186"/>
      <c r="FD32" s="186"/>
      <c r="FE32" s="186"/>
      <c r="FF32" s="186"/>
      <c r="FG32" s="186"/>
      <c r="FH32" s="186"/>
      <c r="FI32" s="186"/>
      <c r="FJ32" s="186"/>
      <c r="FK32" s="186"/>
      <c r="FL32" s="186"/>
      <c r="FM32" s="186"/>
      <c r="FN32" s="186"/>
      <c r="FO32" s="185">
        <v>0</v>
      </c>
      <c r="FP32" s="185"/>
      <c r="FQ32" s="185"/>
      <c r="FR32" s="185"/>
      <c r="FS32" s="185"/>
      <c r="FT32" s="185"/>
      <c r="FU32" s="185"/>
      <c r="FV32" s="185"/>
      <c r="FW32" s="185"/>
      <c r="FX32" s="185"/>
      <c r="FY32" s="185"/>
      <c r="FZ32" s="185"/>
      <c r="GA32" s="185"/>
      <c r="GB32" s="185"/>
      <c r="GC32" s="185">
        <f>'3.1.'!GC48:GP48</f>
        <v>0</v>
      </c>
      <c r="GD32" s="185"/>
      <c r="GE32" s="185"/>
      <c r="GF32" s="185"/>
      <c r="GG32" s="185"/>
      <c r="GH32" s="185"/>
      <c r="GI32" s="185"/>
      <c r="GJ32" s="185"/>
      <c r="GK32" s="185"/>
      <c r="GL32" s="185"/>
      <c r="GM32" s="185"/>
      <c r="GN32" s="185"/>
      <c r="GO32" s="185"/>
      <c r="GP32" s="185"/>
      <c r="GQ32" s="186">
        <f>HE32+HS32</f>
        <v>0</v>
      </c>
      <c r="GR32" s="186"/>
      <c r="GS32" s="186"/>
      <c r="GT32" s="186"/>
      <c r="GU32" s="186"/>
      <c r="GV32" s="186"/>
      <c r="GW32" s="186"/>
      <c r="GX32" s="186"/>
      <c r="GY32" s="186"/>
      <c r="GZ32" s="186"/>
      <c r="HA32" s="186"/>
      <c r="HB32" s="186"/>
      <c r="HC32" s="186"/>
      <c r="HD32" s="186"/>
      <c r="HE32" s="185">
        <v>0</v>
      </c>
      <c r="HF32" s="185"/>
      <c r="HG32" s="185"/>
      <c r="HH32" s="185"/>
      <c r="HI32" s="185"/>
      <c r="HJ32" s="185"/>
      <c r="HK32" s="185"/>
      <c r="HL32" s="185"/>
      <c r="HM32" s="185"/>
      <c r="HN32" s="185"/>
      <c r="HO32" s="185"/>
      <c r="HP32" s="185"/>
      <c r="HQ32" s="185"/>
      <c r="HR32" s="185"/>
      <c r="HS32" s="185">
        <f>'3.1.'!HS48:IF48</f>
        <v>0</v>
      </c>
      <c r="HT32" s="185"/>
      <c r="HU32" s="185"/>
      <c r="HV32" s="185"/>
      <c r="HW32" s="185"/>
      <c r="HX32" s="185"/>
      <c r="HY32" s="185"/>
      <c r="HZ32" s="185"/>
      <c r="IA32" s="185"/>
      <c r="IB32" s="185"/>
      <c r="IC32" s="185"/>
      <c r="ID32" s="185"/>
      <c r="IE32" s="185"/>
      <c r="IF32" s="18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5" ht="13.5">
      <c r="DI35" s="60"/>
    </row>
    <row r="36" ht="13.5">
      <c r="DI36" s="60"/>
    </row>
  </sheetData>
  <sheetProtection selectLockedCells="1" selectUnlockedCells="1"/>
  <mergeCells count="326">
    <mergeCell ref="GQ32:HD32"/>
    <mergeCell ref="HE32:HR32"/>
    <mergeCell ref="HS32:IF32"/>
    <mergeCell ref="GQ31:HD31"/>
    <mergeCell ref="HE31:HR31"/>
    <mergeCell ref="HS31:IF31"/>
    <mergeCell ref="CU32:DI32"/>
    <mergeCell ref="DJ32:DX32"/>
    <mergeCell ref="DY32:EL32"/>
    <mergeCell ref="EM32:EZ32"/>
    <mergeCell ref="FA32:FN32"/>
    <mergeCell ref="GC32:GP32"/>
    <mergeCell ref="FO32:GB32"/>
    <mergeCell ref="EM31:EZ31"/>
    <mergeCell ref="FA31:FN31"/>
    <mergeCell ref="FO31:GB31"/>
    <mergeCell ref="GC31:GP31"/>
    <mergeCell ref="AX31:CT31"/>
    <mergeCell ref="CU31:DI31"/>
    <mergeCell ref="DJ31:DX31"/>
    <mergeCell ref="DY31:EL31"/>
    <mergeCell ref="AX32:CT32"/>
    <mergeCell ref="GQ30:HD30"/>
    <mergeCell ref="HE30:HR30"/>
    <mergeCell ref="HS30:IF30"/>
    <mergeCell ref="GQ29:HD29"/>
    <mergeCell ref="HE29:HR29"/>
    <mergeCell ref="HS29:IF29"/>
    <mergeCell ref="CU30:DI30"/>
    <mergeCell ref="DJ30:DX30"/>
    <mergeCell ref="DY30:EL30"/>
    <mergeCell ref="FA30:FN30"/>
    <mergeCell ref="GC30:GP30"/>
    <mergeCell ref="FO30:GB30"/>
    <mergeCell ref="EM29:EZ29"/>
    <mergeCell ref="FA29:FN29"/>
    <mergeCell ref="FO29:GB29"/>
    <mergeCell ref="GC29:GP29"/>
    <mergeCell ref="AX29:CT29"/>
    <mergeCell ref="CU29:DI29"/>
    <mergeCell ref="DJ29:DX29"/>
    <mergeCell ref="DY29:EL29"/>
    <mergeCell ref="AX30:CT30"/>
    <mergeCell ref="GQ28:HD28"/>
    <mergeCell ref="GC28:GP28"/>
    <mergeCell ref="FO28:GB28"/>
    <mergeCell ref="AX28:CT28"/>
    <mergeCell ref="EM30:EZ30"/>
    <mergeCell ref="HE28:HR28"/>
    <mergeCell ref="HS28:IF28"/>
    <mergeCell ref="GQ27:HD27"/>
    <mergeCell ref="HE27:HR27"/>
    <mergeCell ref="HS27:IF27"/>
    <mergeCell ref="CU28:DI28"/>
    <mergeCell ref="DJ28:DX28"/>
    <mergeCell ref="DY28:EL28"/>
    <mergeCell ref="EM28:EZ28"/>
    <mergeCell ref="FA28:FN28"/>
    <mergeCell ref="EM27:EZ27"/>
    <mergeCell ref="FA27:FN27"/>
    <mergeCell ref="FO27:GB27"/>
    <mergeCell ref="GC27:GP27"/>
    <mergeCell ref="AX27:CT27"/>
    <mergeCell ref="CU27:DI27"/>
    <mergeCell ref="DJ27:DX27"/>
    <mergeCell ref="DY27:EL27"/>
    <mergeCell ref="GQ26:HD26"/>
    <mergeCell ref="HE26:HR26"/>
    <mergeCell ref="HS26:IF26"/>
    <mergeCell ref="GQ25:HD25"/>
    <mergeCell ref="HE25:HR25"/>
    <mergeCell ref="HS25:IF25"/>
    <mergeCell ref="CU26:DI26"/>
    <mergeCell ref="DJ26:DX26"/>
    <mergeCell ref="DY26:EL26"/>
    <mergeCell ref="EM26:EZ26"/>
    <mergeCell ref="FA26:FN26"/>
    <mergeCell ref="GC26:GP26"/>
    <mergeCell ref="FO26:GB26"/>
    <mergeCell ref="EM25:EZ25"/>
    <mergeCell ref="FA25:FN25"/>
    <mergeCell ref="FO25:GB25"/>
    <mergeCell ref="GC25:GP25"/>
    <mergeCell ref="AX25:CT25"/>
    <mergeCell ref="CU25:DI25"/>
    <mergeCell ref="DJ25:DX25"/>
    <mergeCell ref="DY25:EL25"/>
    <mergeCell ref="AX26:CT26"/>
    <mergeCell ref="GQ24:HD24"/>
    <mergeCell ref="HE24:HR24"/>
    <mergeCell ref="HS24:IF24"/>
    <mergeCell ref="GQ23:HD23"/>
    <mergeCell ref="HE23:HR23"/>
    <mergeCell ref="HS23:IF23"/>
    <mergeCell ref="CU24:DI24"/>
    <mergeCell ref="DJ24:DX24"/>
    <mergeCell ref="DY24:EL24"/>
    <mergeCell ref="FA24:FN24"/>
    <mergeCell ref="GC24:GP24"/>
    <mergeCell ref="FO24:GB24"/>
    <mergeCell ref="EM23:EZ23"/>
    <mergeCell ref="FA23:FN23"/>
    <mergeCell ref="FO23:GB23"/>
    <mergeCell ref="GC23:GP23"/>
    <mergeCell ref="AX23:CT23"/>
    <mergeCell ref="CU23:DI23"/>
    <mergeCell ref="DJ23:DX23"/>
    <mergeCell ref="DY23:EL23"/>
    <mergeCell ref="AX24:CT24"/>
    <mergeCell ref="GQ22:HD22"/>
    <mergeCell ref="GC22:GP22"/>
    <mergeCell ref="FO22:GB22"/>
    <mergeCell ref="AX22:CT22"/>
    <mergeCell ref="EM24:EZ24"/>
    <mergeCell ref="HE22:HR22"/>
    <mergeCell ref="HS22:IF22"/>
    <mergeCell ref="GQ21:HD21"/>
    <mergeCell ref="HE21:HR21"/>
    <mergeCell ref="HS21:IF21"/>
    <mergeCell ref="CU22:DI22"/>
    <mergeCell ref="DJ22:DX22"/>
    <mergeCell ref="DY22:EL22"/>
    <mergeCell ref="EM22:EZ22"/>
    <mergeCell ref="FA22:FN22"/>
    <mergeCell ref="EM21:EZ21"/>
    <mergeCell ref="FA21:FN21"/>
    <mergeCell ref="FO21:GB21"/>
    <mergeCell ref="GC21:GP21"/>
    <mergeCell ref="AX21:CT21"/>
    <mergeCell ref="CU21:DI21"/>
    <mergeCell ref="DJ21:DX21"/>
    <mergeCell ref="DY21:EL21"/>
    <mergeCell ref="GQ20:HD20"/>
    <mergeCell ref="HE20:HR20"/>
    <mergeCell ref="HS20:IF20"/>
    <mergeCell ref="GQ19:HD19"/>
    <mergeCell ref="HE19:HR19"/>
    <mergeCell ref="HS19:IF19"/>
    <mergeCell ref="CU20:DI20"/>
    <mergeCell ref="DJ20:DX20"/>
    <mergeCell ref="DY20:EL20"/>
    <mergeCell ref="EM20:EZ20"/>
    <mergeCell ref="FA20:FN20"/>
    <mergeCell ref="GC20:GP20"/>
    <mergeCell ref="FO20:GB20"/>
    <mergeCell ref="EM19:EZ19"/>
    <mergeCell ref="FA19:FN19"/>
    <mergeCell ref="FO19:GB19"/>
    <mergeCell ref="GC19:GP19"/>
    <mergeCell ref="AX19:CT19"/>
    <mergeCell ref="CU19:DI19"/>
    <mergeCell ref="DJ19:DX19"/>
    <mergeCell ref="DY19:EL19"/>
    <mergeCell ref="AX20:CT20"/>
    <mergeCell ref="GQ18:HD18"/>
    <mergeCell ref="HE18:HR18"/>
    <mergeCell ref="HS18:IF18"/>
    <mergeCell ref="GQ17:HD17"/>
    <mergeCell ref="HE17:HR17"/>
    <mergeCell ref="HS17:IF17"/>
    <mergeCell ref="CU18:DI18"/>
    <mergeCell ref="DJ18:DX18"/>
    <mergeCell ref="DY18:EL18"/>
    <mergeCell ref="FA18:FN18"/>
    <mergeCell ref="GC18:GP18"/>
    <mergeCell ref="FO18:GB18"/>
    <mergeCell ref="EM17:EZ17"/>
    <mergeCell ref="FA17:FN17"/>
    <mergeCell ref="FO17:GB17"/>
    <mergeCell ref="GC17:GP17"/>
    <mergeCell ref="AX17:CT17"/>
    <mergeCell ref="CU17:DI17"/>
    <mergeCell ref="DJ17:DX17"/>
    <mergeCell ref="DY17:EL17"/>
    <mergeCell ref="AX18:CT18"/>
    <mergeCell ref="GQ16:HD16"/>
    <mergeCell ref="GC16:GP16"/>
    <mergeCell ref="FO16:GB16"/>
    <mergeCell ref="AX16:CT16"/>
    <mergeCell ref="EM18:EZ18"/>
    <mergeCell ref="HE16:HR16"/>
    <mergeCell ref="HS16:IF16"/>
    <mergeCell ref="GQ15:HD15"/>
    <mergeCell ref="HE15:HR15"/>
    <mergeCell ref="HS15:IF15"/>
    <mergeCell ref="CU16:DI16"/>
    <mergeCell ref="DJ16:DX16"/>
    <mergeCell ref="DY16:EL16"/>
    <mergeCell ref="EM16:EZ16"/>
    <mergeCell ref="FA16:FN16"/>
    <mergeCell ref="EM15:EZ15"/>
    <mergeCell ref="FA15:FN15"/>
    <mergeCell ref="FO15:GB15"/>
    <mergeCell ref="GC15:GP15"/>
    <mergeCell ref="AX15:CT15"/>
    <mergeCell ref="CU15:DI15"/>
    <mergeCell ref="DJ15:DX15"/>
    <mergeCell ref="DY15:EL15"/>
    <mergeCell ref="GQ14:HD14"/>
    <mergeCell ref="HE14:HR14"/>
    <mergeCell ref="HS14:IF14"/>
    <mergeCell ref="GQ13:HD13"/>
    <mergeCell ref="HE13:HR13"/>
    <mergeCell ref="HS13:IF13"/>
    <mergeCell ref="CU14:DI14"/>
    <mergeCell ref="DJ14:DX14"/>
    <mergeCell ref="DY14:EL14"/>
    <mergeCell ref="EM14:EZ14"/>
    <mergeCell ref="FA14:FN14"/>
    <mergeCell ref="GC14:GP14"/>
    <mergeCell ref="FO14:GB14"/>
    <mergeCell ref="EM13:EZ13"/>
    <mergeCell ref="FA13:FN13"/>
    <mergeCell ref="FO13:GB13"/>
    <mergeCell ref="GC13:GP13"/>
    <mergeCell ref="AX13:CT13"/>
    <mergeCell ref="CU13:DI13"/>
    <mergeCell ref="DJ13:DX13"/>
    <mergeCell ref="DY13:EL13"/>
    <mergeCell ref="AX14:CT14"/>
    <mergeCell ref="GQ12:HD12"/>
    <mergeCell ref="HE12:HR12"/>
    <mergeCell ref="HS12:IF12"/>
    <mergeCell ref="GQ11:HD11"/>
    <mergeCell ref="HE11:HR11"/>
    <mergeCell ref="HS11:IF11"/>
    <mergeCell ref="CU12:DI12"/>
    <mergeCell ref="DJ12:DX12"/>
    <mergeCell ref="DY12:EL12"/>
    <mergeCell ref="FA12:FN12"/>
    <mergeCell ref="GC12:GP12"/>
    <mergeCell ref="FO12:GB12"/>
    <mergeCell ref="EM11:EZ11"/>
    <mergeCell ref="FA11:FN11"/>
    <mergeCell ref="FO11:GB11"/>
    <mergeCell ref="GC11:GP11"/>
    <mergeCell ref="AX11:CT11"/>
    <mergeCell ref="CU11:DI11"/>
    <mergeCell ref="DJ11:DX11"/>
    <mergeCell ref="DY11:EL11"/>
    <mergeCell ref="AX12:CT12"/>
    <mergeCell ref="GQ10:HD10"/>
    <mergeCell ref="GC10:GP10"/>
    <mergeCell ref="FO10:GB10"/>
    <mergeCell ref="AX10:CT10"/>
    <mergeCell ref="EM12:EZ12"/>
    <mergeCell ref="HE10:HR10"/>
    <mergeCell ref="HS10:IF10"/>
    <mergeCell ref="GQ9:HD9"/>
    <mergeCell ref="HE9:HR9"/>
    <mergeCell ref="HS9:IF9"/>
    <mergeCell ref="CU10:DI10"/>
    <mergeCell ref="DJ10:DX10"/>
    <mergeCell ref="DY10:EL10"/>
    <mergeCell ref="EM10:EZ10"/>
    <mergeCell ref="FA10:FN10"/>
    <mergeCell ref="EM9:EZ9"/>
    <mergeCell ref="FA9:FN9"/>
    <mergeCell ref="FO9:GB9"/>
    <mergeCell ref="GC9:GP9"/>
    <mergeCell ref="AX9:CT9"/>
    <mergeCell ref="CU9:DI9"/>
    <mergeCell ref="DJ9:DX9"/>
    <mergeCell ref="DY9:EL9"/>
    <mergeCell ref="GQ8:HD8"/>
    <mergeCell ref="HE8:HR8"/>
    <mergeCell ref="HS8:IF8"/>
    <mergeCell ref="GQ7:HD7"/>
    <mergeCell ref="HE7:HR7"/>
    <mergeCell ref="HS7:IF7"/>
    <mergeCell ref="CU8:DI8"/>
    <mergeCell ref="DJ8:DX8"/>
    <mergeCell ref="DY8:EL8"/>
    <mergeCell ref="EM8:EZ8"/>
    <mergeCell ref="FA8:FN8"/>
    <mergeCell ref="GC8:GP8"/>
    <mergeCell ref="FO8:GB8"/>
    <mergeCell ref="EM7:EZ7"/>
    <mergeCell ref="FA7:FN7"/>
    <mergeCell ref="FO7:GB7"/>
    <mergeCell ref="GC7:GP7"/>
    <mergeCell ref="AX7:CT7"/>
    <mergeCell ref="CU7:DI7"/>
    <mergeCell ref="DJ7:DX7"/>
    <mergeCell ref="DY7:EL7"/>
    <mergeCell ref="AX8:CT8"/>
    <mergeCell ref="GQ6:HD6"/>
    <mergeCell ref="HE6:HR6"/>
    <mergeCell ref="HS6:IF6"/>
    <mergeCell ref="GQ5:HD5"/>
    <mergeCell ref="HE5:HR5"/>
    <mergeCell ref="HS5:IF5"/>
    <mergeCell ref="AX5:CT5"/>
    <mergeCell ref="CU5:DI5"/>
    <mergeCell ref="DJ5:DX5"/>
    <mergeCell ref="DY5:EL5"/>
    <mergeCell ref="AX6:CT6"/>
    <mergeCell ref="CU6:DI6"/>
    <mergeCell ref="DJ6:DX6"/>
    <mergeCell ref="DY6:EL6"/>
    <mergeCell ref="FA2:GQ2"/>
    <mergeCell ref="FP3:GQ3"/>
    <mergeCell ref="GR2:IE2"/>
    <mergeCell ref="FO6:GB6"/>
    <mergeCell ref="EM5:EZ5"/>
    <mergeCell ref="FA5:FN5"/>
    <mergeCell ref="FO5:GB5"/>
    <mergeCell ref="GC5:GP5"/>
    <mergeCell ref="EM6:EZ6"/>
    <mergeCell ref="FA6:FN6"/>
    <mergeCell ref="GC6:GP6"/>
    <mergeCell ref="FA3:FO4"/>
    <mergeCell ref="GR3:HF4"/>
    <mergeCell ref="HG3:IE3"/>
    <mergeCell ref="DY4:EL4"/>
    <mergeCell ref="EM4:EZ4"/>
    <mergeCell ref="FP4:GC4"/>
    <mergeCell ref="GD4:GQ4"/>
    <mergeCell ref="HG4:HT4"/>
    <mergeCell ref="HU4:IF4"/>
    <mergeCell ref="AW1:EZ1"/>
    <mergeCell ref="AW2:CT4"/>
    <mergeCell ref="CU2:DI4"/>
    <mergeCell ref="DJ2:EZ2"/>
    <mergeCell ref="DJ3:DX4"/>
    <mergeCell ref="DY3:EZ3"/>
  </mergeCells>
  <printOptions horizontalCentered="1"/>
  <pageMargins left="0.39375" right="0.39375" top="0.5902777777777778" bottom="0.39375" header="0.5118055555555555" footer="0.5118055555555555"/>
  <pageSetup fitToHeight="0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5"/>
  <sheetViews>
    <sheetView zoomScaleSheetLayoutView="100" zoomScalePageLayoutView="0" workbookViewId="0" topLeftCell="DJ22">
      <selection activeCell="HS40" sqref="HS40:IF40"/>
    </sheetView>
  </sheetViews>
  <sheetFormatPr defaultColWidth="0.875" defaultRowHeight="12.75"/>
  <cols>
    <col min="1" max="48" width="0" style="35" hidden="1" customWidth="1"/>
    <col min="49" max="111" width="0.875" style="35" customWidth="1"/>
    <col min="112" max="112" width="0.5" style="35" customWidth="1"/>
    <col min="113" max="113" width="0" style="35" hidden="1" customWidth="1"/>
    <col min="114" max="127" width="0.875" style="35" customWidth="1"/>
    <col min="128" max="128" width="2.125" style="35" customWidth="1"/>
    <col min="129" max="141" width="0.875" style="35" customWidth="1"/>
    <col min="142" max="142" width="4.625" style="35" customWidth="1"/>
    <col min="143" max="169" width="0.875" style="35" customWidth="1"/>
    <col min="170" max="170" width="4.625" style="35" customWidth="1"/>
    <col min="171" max="171" width="0.12890625" style="35" customWidth="1"/>
    <col min="172" max="183" width="0.875" style="35" customWidth="1"/>
    <col min="184" max="184" width="3.875" style="35" customWidth="1"/>
    <col min="185" max="185" width="0" style="35" hidden="1" customWidth="1"/>
    <col min="186" max="197" width="0.875" style="35" customWidth="1"/>
    <col min="198" max="198" width="1.625" style="35" customWidth="1"/>
    <col min="199" max="199" width="0.12890625" style="35" customWidth="1"/>
    <col min="200" max="211" width="0.875" style="35" customWidth="1"/>
    <col min="212" max="212" width="4.125" style="35" customWidth="1"/>
    <col min="213" max="214" width="0" style="35" hidden="1" customWidth="1"/>
    <col min="215" max="224" width="0.875" style="35" customWidth="1"/>
    <col min="225" max="225" width="5.875" style="35" customWidth="1"/>
    <col min="226" max="226" width="0" style="35" hidden="1" customWidth="1"/>
    <col min="227" max="227" width="0.12890625" style="35" customWidth="1"/>
    <col min="228" max="228" width="0" style="35" hidden="1" customWidth="1"/>
    <col min="229" max="236" width="0.875" style="35" customWidth="1"/>
    <col min="237" max="237" width="3.375" style="35" customWidth="1"/>
    <col min="238" max="238" width="0.875" style="35" customWidth="1"/>
    <col min="239" max="239" width="1.875" style="35" customWidth="1"/>
    <col min="240" max="240" width="0.37109375" style="35" customWidth="1"/>
    <col min="241" max="16384" width="0.875" style="35" customWidth="1"/>
  </cols>
  <sheetData>
    <row r="1" spans="49:156" s="36" customFormat="1" ht="12.75" customHeight="1">
      <c r="AW1" s="189" t="s">
        <v>156</v>
      </c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189"/>
      <c r="EB1" s="189"/>
      <c r="EC1" s="189"/>
      <c r="ED1" s="189"/>
      <c r="EE1" s="189"/>
      <c r="EF1" s="189"/>
      <c r="EG1" s="189"/>
      <c r="EH1" s="189"/>
      <c r="EI1" s="189"/>
      <c r="EJ1" s="189"/>
      <c r="EK1" s="189"/>
      <c r="EL1" s="189"/>
      <c r="EM1" s="189"/>
      <c r="EN1" s="189"/>
      <c r="EO1" s="189"/>
      <c r="EP1" s="189"/>
      <c r="EQ1" s="189"/>
      <c r="ER1" s="189"/>
      <c r="ES1" s="189"/>
      <c r="ET1" s="189"/>
      <c r="EU1" s="189"/>
      <c r="EV1" s="189"/>
      <c r="EW1" s="189"/>
      <c r="EX1" s="189"/>
      <c r="EY1" s="189"/>
      <c r="EZ1" s="189"/>
    </row>
    <row r="2" spans="1:256" s="40" customFormat="1" ht="27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166" t="s">
        <v>42</v>
      </c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 t="s">
        <v>105</v>
      </c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7" t="s">
        <v>157</v>
      </c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 t="s">
        <v>107</v>
      </c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 t="s">
        <v>108</v>
      </c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61"/>
      <c r="IG2" s="62"/>
      <c r="IH2" s="62"/>
      <c r="II2" s="62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s="44" customFormat="1" ht="14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8" t="s">
        <v>109</v>
      </c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 t="s">
        <v>110</v>
      </c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 t="s">
        <v>109</v>
      </c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 t="s">
        <v>110</v>
      </c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 t="s">
        <v>109</v>
      </c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 t="s">
        <v>110</v>
      </c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G3" s="63"/>
      <c r="IH3" s="6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s="44" customFormat="1" ht="121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 t="s">
        <v>111</v>
      </c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 t="s">
        <v>112</v>
      </c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 t="s">
        <v>111</v>
      </c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 t="s">
        <v>112</v>
      </c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 t="s">
        <v>111</v>
      </c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 t="s">
        <v>112</v>
      </c>
      <c r="HV4" s="168"/>
      <c r="HW4" s="168"/>
      <c r="HX4" s="168"/>
      <c r="HY4" s="168"/>
      <c r="HZ4" s="168"/>
      <c r="IA4" s="168"/>
      <c r="IB4" s="168"/>
      <c r="IC4" s="168"/>
      <c r="ID4" s="168"/>
      <c r="IE4" s="168"/>
      <c r="IF4" s="168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s="47" customFormat="1" ht="31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46"/>
      <c r="AX5" s="175" t="s">
        <v>158</v>
      </c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7">
        <f>DY5+EM5</f>
        <v>0</v>
      </c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>
        <f>FO5+GC5</f>
        <v>0</v>
      </c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>
        <v>0</v>
      </c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50" customFormat="1" ht="23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9"/>
      <c r="AX6" s="171" t="s">
        <v>114</v>
      </c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3">
        <f>DY6+EM6</f>
        <v>10113100</v>
      </c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69">
        <f>SUM(DY8:EL10)</f>
        <v>10113100</v>
      </c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>
        <f>SUM(EM8:EZ10)</f>
        <v>0</v>
      </c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>
        <f>FO6+GC6</f>
        <v>12316000</v>
      </c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>
        <f>SUM(FO8:GB10)</f>
        <v>12316000</v>
      </c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>
        <f>SUM(GC8:GP10)</f>
        <v>0</v>
      </c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>
        <f aca="true" t="shared" si="0" ref="GQ6:GQ11">HE6+HS6</f>
        <v>11780600</v>
      </c>
      <c r="GR6" s="169"/>
      <c r="GS6" s="169"/>
      <c r="GT6" s="169"/>
      <c r="GU6" s="169"/>
      <c r="GV6" s="169"/>
      <c r="GW6" s="169"/>
      <c r="GX6" s="169"/>
      <c r="GY6" s="169"/>
      <c r="GZ6" s="169"/>
      <c r="HA6" s="169"/>
      <c r="HB6" s="169"/>
      <c r="HC6" s="169"/>
      <c r="HD6" s="169"/>
      <c r="HE6" s="169">
        <f>SUM(HE8:HR10)</f>
        <v>11780600</v>
      </c>
      <c r="HF6" s="169"/>
      <c r="HG6" s="169"/>
      <c r="HH6" s="169"/>
      <c r="HI6" s="169"/>
      <c r="HJ6" s="169"/>
      <c r="HK6" s="169"/>
      <c r="HL6" s="169"/>
      <c r="HM6" s="169"/>
      <c r="HN6" s="169"/>
      <c r="HO6" s="169"/>
      <c r="HP6" s="169"/>
      <c r="HQ6" s="169"/>
      <c r="HR6" s="169"/>
      <c r="HS6" s="169">
        <f>SUM(HS8:IF10)</f>
        <v>0</v>
      </c>
      <c r="HT6" s="169"/>
      <c r="HU6" s="169"/>
      <c r="HV6" s="169"/>
      <c r="HW6" s="169"/>
      <c r="HX6" s="169"/>
      <c r="HY6" s="169"/>
      <c r="HZ6" s="169"/>
      <c r="IA6" s="169"/>
      <c r="IB6" s="169"/>
      <c r="IC6" s="169"/>
      <c r="ID6" s="169"/>
      <c r="IE6" s="169"/>
      <c r="IF6" s="169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s="54" customFormat="1" ht="12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2"/>
      <c r="AX7" s="180" t="s">
        <v>38</v>
      </c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9"/>
      <c r="FB7" s="179"/>
      <c r="FC7" s="179"/>
      <c r="FD7" s="179"/>
      <c r="FE7" s="179"/>
      <c r="FF7" s="179"/>
      <c r="FG7" s="179"/>
      <c r="FH7" s="179"/>
      <c r="FI7" s="179"/>
      <c r="FJ7" s="179"/>
      <c r="FK7" s="179"/>
      <c r="FL7" s="179"/>
      <c r="FM7" s="179"/>
      <c r="FN7" s="179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9"/>
      <c r="GR7" s="179"/>
      <c r="GS7" s="179"/>
      <c r="GT7" s="179"/>
      <c r="GU7" s="179"/>
      <c r="GV7" s="179"/>
      <c r="GW7" s="179"/>
      <c r="GX7" s="179"/>
      <c r="GY7" s="179"/>
      <c r="GZ7" s="179"/>
      <c r="HA7" s="179"/>
      <c r="HB7" s="179"/>
      <c r="HC7" s="179"/>
      <c r="HD7" s="179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s="57" customFormat="1" ht="31.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9"/>
      <c r="AX8" s="174" t="s">
        <v>115</v>
      </c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83" t="s">
        <v>116</v>
      </c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4">
        <f>DY8+EM8</f>
        <v>9419900</v>
      </c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5">
        <f>DY13</f>
        <v>9419900</v>
      </c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6">
        <f>FO8+GC8</f>
        <v>10344200</v>
      </c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5">
        <f>FO13</f>
        <v>10344200</v>
      </c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6">
        <f t="shared" si="0"/>
        <v>10816800</v>
      </c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5">
        <f>HE13</f>
        <v>10816800</v>
      </c>
      <c r="HF8" s="185"/>
      <c r="HG8" s="185"/>
      <c r="HH8" s="185"/>
      <c r="HI8" s="185"/>
      <c r="HJ8" s="185"/>
      <c r="HK8" s="185"/>
      <c r="HL8" s="185"/>
      <c r="HM8" s="185"/>
      <c r="HN8" s="185"/>
      <c r="HO8" s="185"/>
      <c r="HP8" s="185"/>
      <c r="HQ8" s="185"/>
      <c r="HR8" s="185"/>
      <c r="HS8" s="185"/>
      <c r="HT8" s="185"/>
      <c r="HU8" s="185"/>
      <c r="HV8" s="185"/>
      <c r="HW8" s="185"/>
      <c r="HX8" s="185"/>
      <c r="HY8" s="185"/>
      <c r="HZ8" s="185"/>
      <c r="IA8" s="185"/>
      <c r="IB8" s="185"/>
      <c r="IC8" s="185"/>
      <c r="ID8" s="185"/>
      <c r="IE8" s="185"/>
      <c r="IF8" s="185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s="57" customFormat="1" ht="30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9"/>
      <c r="AX9" s="174" t="s">
        <v>117</v>
      </c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83" t="s">
        <v>116</v>
      </c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4">
        <f>DY9+EM9</f>
        <v>693200</v>
      </c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5">
        <f>DY27</f>
        <v>693200</v>
      </c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6">
        <f>FO9+GC9</f>
        <v>1971800</v>
      </c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5">
        <f>FO27</f>
        <v>1971800</v>
      </c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6">
        <f t="shared" si="0"/>
        <v>963800</v>
      </c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5">
        <f>HE27</f>
        <v>963800</v>
      </c>
      <c r="HF9" s="185"/>
      <c r="HG9" s="185"/>
      <c r="HH9" s="185"/>
      <c r="HI9" s="185"/>
      <c r="HJ9" s="185"/>
      <c r="HK9" s="185"/>
      <c r="HL9" s="185"/>
      <c r="HM9" s="185"/>
      <c r="HN9" s="185"/>
      <c r="HO9" s="185"/>
      <c r="HP9" s="185"/>
      <c r="HQ9" s="185"/>
      <c r="HR9" s="185"/>
      <c r="HS9" s="185"/>
      <c r="HT9" s="185"/>
      <c r="HU9" s="185"/>
      <c r="HV9" s="185"/>
      <c r="HW9" s="185"/>
      <c r="HX9" s="185"/>
      <c r="HY9" s="185"/>
      <c r="HZ9" s="185"/>
      <c r="IA9" s="185"/>
      <c r="IB9" s="185"/>
      <c r="IC9" s="185"/>
      <c r="ID9" s="185"/>
      <c r="IE9" s="185"/>
      <c r="IF9" s="185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s="57" customFormat="1" ht="64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9"/>
      <c r="AX10" s="174" t="s">
        <v>118</v>
      </c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83" t="s">
        <v>116</v>
      </c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7">
        <f>DY10+EM10</f>
        <v>0</v>
      </c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5">
        <v>0</v>
      </c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>
        <f>FO10+GC10</f>
        <v>0</v>
      </c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5">
        <v>0</v>
      </c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6">
        <f t="shared" si="0"/>
        <v>0</v>
      </c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5">
        <v>0</v>
      </c>
      <c r="HF10" s="185"/>
      <c r="HG10" s="185"/>
      <c r="HH10" s="185"/>
      <c r="HI10" s="185"/>
      <c r="HJ10" s="185"/>
      <c r="HK10" s="185"/>
      <c r="HL10" s="185"/>
      <c r="HM10" s="185"/>
      <c r="HN10" s="185"/>
      <c r="HO10" s="185"/>
      <c r="HP10" s="185"/>
      <c r="HQ10" s="185"/>
      <c r="HR10" s="185"/>
      <c r="HS10" s="185"/>
      <c r="HT10" s="185"/>
      <c r="HU10" s="185"/>
      <c r="HV10" s="185"/>
      <c r="HW10" s="185"/>
      <c r="HX10" s="185"/>
      <c r="HY10" s="185"/>
      <c r="HZ10" s="185"/>
      <c r="IA10" s="185"/>
      <c r="IB10" s="185"/>
      <c r="IC10" s="185"/>
      <c r="ID10" s="185"/>
      <c r="IE10" s="185"/>
      <c r="IF10" s="185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s="50" customFormat="1" ht="24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46"/>
      <c r="AX11" s="171" t="s">
        <v>124</v>
      </c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3">
        <f>DY11+EM11</f>
        <v>10113100</v>
      </c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69">
        <f>DY13+DY27+DY41</f>
        <v>10113100</v>
      </c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>
        <f>EM13+EM27+EM41</f>
        <v>0</v>
      </c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>
        <f>FO11+GC11</f>
        <v>12316000</v>
      </c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>
        <f>FO13+FO27+FO41</f>
        <v>12316000</v>
      </c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>
        <f>GC13+GC27+GC41</f>
        <v>0</v>
      </c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>
        <f t="shared" si="0"/>
        <v>11780600</v>
      </c>
      <c r="GR11" s="169"/>
      <c r="GS11" s="169"/>
      <c r="GT11" s="169"/>
      <c r="GU11" s="169"/>
      <c r="GV11" s="169"/>
      <c r="GW11" s="169"/>
      <c r="GX11" s="169"/>
      <c r="GY11" s="169"/>
      <c r="GZ11" s="169"/>
      <c r="HA11" s="169"/>
      <c r="HB11" s="169"/>
      <c r="HC11" s="169"/>
      <c r="HD11" s="169"/>
      <c r="HE11" s="169">
        <f>HE13+HE27+HE41</f>
        <v>11780600</v>
      </c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>
        <v>0</v>
      </c>
      <c r="HT11" s="169"/>
      <c r="HU11" s="169"/>
      <c r="HV11" s="169"/>
      <c r="HW11" s="169"/>
      <c r="HX11" s="169"/>
      <c r="HY11" s="169"/>
      <c r="HZ11" s="169"/>
      <c r="IA11" s="169"/>
      <c r="IB11" s="169"/>
      <c r="IC11" s="169"/>
      <c r="ID11" s="169"/>
      <c r="IE11" s="169"/>
      <c r="IF11" s="16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256" s="54" customFormat="1" ht="12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2"/>
      <c r="AX12" s="180" t="s">
        <v>38</v>
      </c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9"/>
      <c r="GR12" s="179"/>
      <c r="GS12" s="179"/>
      <c r="GT12" s="179"/>
      <c r="GU12" s="179"/>
      <c r="GV12" s="179"/>
      <c r="GW12" s="179"/>
      <c r="GX12" s="179"/>
      <c r="GY12" s="179"/>
      <c r="GZ12" s="179"/>
      <c r="HA12" s="179"/>
      <c r="HB12" s="179"/>
      <c r="HC12" s="179"/>
      <c r="HD12" s="179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178"/>
      <c r="HV12" s="178"/>
      <c r="HW12" s="178"/>
      <c r="HX12" s="178"/>
      <c r="HY12" s="178"/>
      <c r="HZ12" s="178"/>
      <c r="IA12" s="178"/>
      <c r="IB12" s="178"/>
      <c r="IC12" s="178"/>
      <c r="ID12" s="178"/>
      <c r="IE12" s="178"/>
      <c r="IF12" s="178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spans="1:256" s="64" customFormat="1" ht="33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46"/>
      <c r="AX13" s="190" t="s">
        <v>159</v>
      </c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2">
        <f>DY13+EM13</f>
        <v>9419900</v>
      </c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3">
        <f>DY14+DY15+DY16+DY17+DY18+DY19+DY20+DY21+DY22+DY23+DY24+DY25+DY26</f>
        <v>9419900</v>
      </c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>
        <f>EM14+EM15+EM16+EM17+EM18+EM19+EM20+EM21+EM22+EM23+EM24+EM25+EM26</f>
        <v>0</v>
      </c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>
        <f>FO13+GC13</f>
        <v>10344200</v>
      </c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>
        <f>FO14+FO15+FO16+FO17+FO18+FO19+FO20+FO21+FO22+FO23+FO24+FO25+FO26</f>
        <v>10344200</v>
      </c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193">
        <v>0</v>
      </c>
      <c r="GD13" s="193"/>
      <c r="GE13" s="193"/>
      <c r="GF13" s="193"/>
      <c r="GG13" s="193"/>
      <c r="GH13" s="193"/>
      <c r="GI13" s="193"/>
      <c r="GJ13" s="193"/>
      <c r="GK13" s="193"/>
      <c r="GL13" s="193"/>
      <c r="GM13" s="193"/>
      <c r="GN13" s="193"/>
      <c r="GO13" s="193"/>
      <c r="GP13" s="193"/>
      <c r="GQ13" s="193">
        <f>HE13+HS13</f>
        <v>10816800</v>
      </c>
      <c r="GR13" s="193"/>
      <c r="GS13" s="193"/>
      <c r="GT13" s="193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>
        <f>HE14+HE15+HE16+HE17+HE18+HE19+HE20+HE21+HE22+HE23+HE24+HE25+HE26</f>
        <v>10816800</v>
      </c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>
        <v>0</v>
      </c>
      <c r="HT13" s="193"/>
      <c r="HU13" s="193"/>
      <c r="HV13" s="193"/>
      <c r="HW13" s="193"/>
      <c r="HX13" s="193"/>
      <c r="HY13" s="193"/>
      <c r="HZ13" s="193"/>
      <c r="IA13" s="193"/>
      <c r="IB13" s="193"/>
      <c r="IC13" s="193"/>
      <c r="ID13" s="193"/>
      <c r="IE13" s="193"/>
      <c r="IF13" s="193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</row>
    <row r="14" spans="1:256" s="57" customFormat="1" ht="12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9"/>
      <c r="AX14" s="174" t="s">
        <v>125</v>
      </c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83" t="s">
        <v>126</v>
      </c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7">
        <f aca="true" t="shared" si="1" ref="DJ14:DJ41">DY14+EM14</f>
        <v>4899100</v>
      </c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5">
        <v>4899100</v>
      </c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6">
        <f aca="true" t="shared" si="2" ref="FA14:FA41">FO14+GC14</f>
        <v>5282000</v>
      </c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5">
        <v>5282000</v>
      </c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6">
        <f aca="true" t="shared" si="3" ref="GQ14:GQ40">HE14+HS14</f>
        <v>5540900</v>
      </c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5">
        <v>5540900</v>
      </c>
      <c r="HF14" s="185"/>
      <c r="HG14" s="185"/>
      <c r="HH14" s="185"/>
      <c r="HI14" s="185"/>
      <c r="HJ14" s="185"/>
      <c r="HK14" s="185"/>
      <c r="HL14" s="185"/>
      <c r="HM14" s="185"/>
      <c r="HN14" s="185"/>
      <c r="HO14" s="185"/>
      <c r="HP14" s="185"/>
      <c r="HQ14" s="185"/>
      <c r="HR14" s="185"/>
      <c r="HS14" s="185"/>
      <c r="HT14" s="185"/>
      <c r="HU14" s="185"/>
      <c r="HV14" s="185"/>
      <c r="HW14" s="185"/>
      <c r="HX14" s="185"/>
      <c r="HY14" s="185"/>
      <c r="HZ14" s="185"/>
      <c r="IA14" s="185"/>
      <c r="IB14" s="185"/>
      <c r="IC14" s="185"/>
      <c r="ID14" s="185"/>
      <c r="IE14" s="185"/>
      <c r="IF14" s="185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s="57" customFormat="1" ht="12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9"/>
      <c r="AX15" s="174" t="s">
        <v>127</v>
      </c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83" t="s">
        <v>128</v>
      </c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7">
        <f t="shared" si="1"/>
        <v>0</v>
      </c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6">
        <f t="shared" si="2"/>
        <v>0</v>
      </c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6">
        <f t="shared" si="3"/>
        <v>0</v>
      </c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5"/>
      <c r="HF15" s="185"/>
      <c r="HG15" s="185"/>
      <c r="HH15" s="185"/>
      <c r="HI15" s="185"/>
      <c r="HJ15" s="185"/>
      <c r="HK15" s="185"/>
      <c r="HL15" s="185"/>
      <c r="HM15" s="185"/>
      <c r="HN15" s="185"/>
      <c r="HO15" s="185"/>
      <c r="HP15" s="185"/>
      <c r="HQ15" s="185"/>
      <c r="HR15" s="185"/>
      <c r="HS15" s="185"/>
      <c r="HT15" s="185"/>
      <c r="HU15" s="185"/>
      <c r="HV15" s="185"/>
      <c r="HW15" s="185"/>
      <c r="HX15" s="185"/>
      <c r="HY15" s="185"/>
      <c r="HZ15" s="185"/>
      <c r="IA15" s="185"/>
      <c r="IB15" s="185"/>
      <c r="IC15" s="185"/>
      <c r="ID15" s="185"/>
      <c r="IE15" s="185"/>
      <c r="IF15" s="185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s="57" customFormat="1" ht="12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9"/>
      <c r="AX16" s="174" t="s">
        <v>129</v>
      </c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83" t="s">
        <v>130</v>
      </c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7">
        <f t="shared" si="1"/>
        <v>1466585.76</v>
      </c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5">
        <v>1466585.76</v>
      </c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6">
        <f t="shared" si="2"/>
        <v>1595100</v>
      </c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5">
        <v>1595100</v>
      </c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5"/>
      <c r="GK16" s="185"/>
      <c r="GL16" s="185"/>
      <c r="GM16" s="185"/>
      <c r="GN16" s="185"/>
      <c r="GO16" s="185"/>
      <c r="GP16" s="185"/>
      <c r="GQ16" s="186">
        <f t="shared" si="3"/>
        <v>1673300</v>
      </c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5">
        <v>1673300</v>
      </c>
      <c r="HF16" s="185"/>
      <c r="HG16" s="185"/>
      <c r="HH16" s="185"/>
      <c r="HI16" s="185"/>
      <c r="HJ16" s="185"/>
      <c r="HK16" s="185"/>
      <c r="HL16" s="185"/>
      <c r="HM16" s="185"/>
      <c r="HN16" s="185"/>
      <c r="HO16" s="185"/>
      <c r="HP16" s="185"/>
      <c r="HQ16" s="185"/>
      <c r="HR16" s="185"/>
      <c r="HS16" s="185"/>
      <c r="HT16" s="185"/>
      <c r="HU16" s="185"/>
      <c r="HV16" s="185"/>
      <c r="HW16" s="185"/>
      <c r="HX16" s="185"/>
      <c r="HY16" s="185"/>
      <c r="HZ16" s="185"/>
      <c r="IA16" s="185"/>
      <c r="IB16" s="185"/>
      <c r="IC16" s="185"/>
      <c r="ID16" s="185"/>
      <c r="IE16" s="185"/>
      <c r="IF16" s="185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s="57" customFormat="1" ht="12.7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9"/>
      <c r="AX17" s="174" t="s">
        <v>131</v>
      </c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83" t="s">
        <v>132</v>
      </c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7">
        <f t="shared" si="1"/>
        <v>36500</v>
      </c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5">
        <v>36500</v>
      </c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6">
        <f t="shared" si="2"/>
        <v>38200</v>
      </c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5">
        <v>38200</v>
      </c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  <c r="GO17" s="185"/>
      <c r="GP17" s="185"/>
      <c r="GQ17" s="186">
        <f t="shared" si="3"/>
        <v>40100</v>
      </c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5">
        <v>40100</v>
      </c>
      <c r="HF17" s="185"/>
      <c r="HG17" s="185"/>
      <c r="HH17" s="185"/>
      <c r="HI17" s="185"/>
      <c r="HJ17" s="185"/>
      <c r="HK17" s="185"/>
      <c r="HL17" s="185"/>
      <c r="HM17" s="185"/>
      <c r="HN17" s="185"/>
      <c r="HO17" s="185"/>
      <c r="HP17" s="185"/>
      <c r="HQ17" s="185"/>
      <c r="HR17" s="185"/>
      <c r="HS17" s="185"/>
      <c r="HT17" s="185"/>
      <c r="HU17" s="185"/>
      <c r="HV17" s="185"/>
      <c r="HW17" s="185"/>
      <c r="HX17" s="185"/>
      <c r="HY17" s="185"/>
      <c r="HZ17" s="185"/>
      <c r="IA17" s="185"/>
      <c r="IB17" s="185"/>
      <c r="IC17" s="185"/>
      <c r="ID17" s="185"/>
      <c r="IE17" s="185"/>
      <c r="IF17" s="185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57" customFormat="1" ht="12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9"/>
      <c r="AX18" s="174" t="s">
        <v>133</v>
      </c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83" t="s">
        <v>134</v>
      </c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7">
        <f t="shared" si="1"/>
        <v>9100</v>
      </c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5">
        <v>9100</v>
      </c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6">
        <f t="shared" si="2"/>
        <v>9400</v>
      </c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5">
        <v>9400</v>
      </c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85"/>
      <c r="GC18" s="185"/>
      <c r="GD18" s="185"/>
      <c r="GE18" s="185"/>
      <c r="GF18" s="185"/>
      <c r="GG18" s="185"/>
      <c r="GH18" s="185"/>
      <c r="GI18" s="185"/>
      <c r="GJ18" s="185"/>
      <c r="GK18" s="185"/>
      <c r="GL18" s="185"/>
      <c r="GM18" s="185"/>
      <c r="GN18" s="185"/>
      <c r="GO18" s="185"/>
      <c r="GP18" s="185"/>
      <c r="GQ18" s="186">
        <f t="shared" si="3"/>
        <v>9900</v>
      </c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5">
        <v>9900</v>
      </c>
      <c r="HF18" s="185"/>
      <c r="HG18" s="185"/>
      <c r="HH18" s="185"/>
      <c r="HI18" s="185"/>
      <c r="HJ18" s="185"/>
      <c r="HK18" s="185"/>
      <c r="HL18" s="185"/>
      <c r="HM18" s="185"/>
      <c r="HN18" s="185"/>
      <c r="HO18" s="185"/>
      <c r="HP18" s="185"/>
      <c r="HQ18" s="185"/>
      <c r="HR18" s="185"/>
      <c r="HS18" s="185"/>
      <c r="HT18" s="185"/>
      <c r="HU18" s="185"/>
      <c r="HV18" s="185"/>
      <c r="HW18" s="185"/>
      <c r="HX18" s="185"/>
      <c r="HY18" s="185"/>
      <c r="HZ18" s="185"/>
      <c r="IA18" s="185"/>
      <c r="IB18" s="185"/>
      <c r="IC18" s="185"/>
      <c r="ID18" s="185"/>
      <c r="IE18" s="185"/>
      <c r="IF18" s="185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57" customFormat="1" ht="12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9"/>
      <c r="AX19" s="174" t="s">
        <v>135</v>
      </c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83" t="s">
        <v>136</v>
      </c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7">
        <f t="shared" si="1"/>
        <v>2464422</v>
      </c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5">
        <v>2464422</v>
      </c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6">
        <f t="shared" si="2"/>
        <v>2933900</v>
      </c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5">
        <v>2933900</v>
      </c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/>
      <c r="GD19" s="185"/>
      <c r="GE19" s="185"/>
      <c r="GF19" s="185"/>
      <c r="GG19" s="185"/>
      <c r="GH19" s="185"/>
      <c r="GI19" s="185"/>
      <c r="GJ19" s="185"/>
      <c r="GK19" s="185"/>
      <c r="GL19" s="185"/>
      <c r="GM19" s="185"/>
      <c r="GN19" s="185"/>
      <c r="GO19" s="185"/>
      <c r="GP19" s="185"/>
      <c r="GQ19" s="186">
        <f t="shared" si="3"/>
        <v>3061100</v>
      </c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5">
        <v>3061100</v>
      </c>
      <c r="HF19" s="185"/>
      <c r="HG19" s="185"/>
      <c r="HH19" s="185"/>
      <c r="HI19" s="185"/>
      <c r="HJ19" s="185"/>
      <c r="HK19" s="185"/>
      <c r="HL19" s="185"/>
      <c r="HM19" s="185"/>
      <c r="HN19" s="185"/>
      <c r="HO19" s="185"/>
      <c r="HP19" s="185"/>
      <c r="HQ19" s="185"/>
      <c r="HR19" s="185"/>
      <c r="HS19" s="185"/>
      <c r="HT19" s="185"/>
      <c r="HU19" s="185"/>
      <c r="HV19" s="185"/>
      <c r="HW19" s="185"/>
      <c r="HX19" s="185"/>
      <c r="HY19" s="185"/>
      <c r="HZ19" s="185"/>
      <c r="IA19" s="185"/>
      <c r="IB19" s="185"/>
      <c r="IC19" s="185"/>
      <c r="ID19" s="185"/>
      <c r="IE19" s="185"/>
      <c r="IF19" s="185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57" customFormat="1" ht="12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9"/>
      <c r="AX20" s="174" t="s">
        <v>137</v>
      </c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83" t="s">
        <v>138</v>
      </c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7">
        <f t="shared" si="1"/>
        <v>0</v>
      </c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6">
        <f t="shared" si="2"/>
        <v>0</v>
      </c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  <c r="GO20" s="185"/>
      <c r="GP20" s="185"/>
      <c r="GQ20" s="186">
        <f t="shared" si="3"/>
        <v>0</v>
      </c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5"/>
      <c r="HF20" s="185"/>
      <c r="HG20" s="185"/>
      <c r="HH20" s="185"/>
      <c r="HI20" s="185"/>
      <c r="HJ20" s="185"/>
      <c r="HK20" s="185"/>
      <c r="HL20" s="185"/>
      <c r="HM20" s="185"/>
      <c r="HN20" s="185"/>
      <c r="HO20" s="185"/>
      <c r="HP20" s="185"/>
      <c r="HQ20" s="185"/>
      <c r="HR20" s="185"/>
      <c r="HS20" s="185"/>
      <c r="HT20" s="185"/>
      <c r="HU20" s="185"/>
      <c r="HV20" s="185"/>
      <c r="HW20" s="185"/>
      <c r="HX20" s="185"/>
      <c r="HY20" s="185"/>
      <c r="HZ20" s="185"/>
      <c r="IA20" s="185"/>
      <c r="IB20" s="185"/>
      <c r="IC20" s="185"/>
      <c r="ID20" s="185"/>
      <c r="IE20" s="185"/>
      <c r="IF20" s="185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57" customFormat="1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9"/>
      <c r="AX21" s="174" t="s">
        <v>139</v>
      </c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83" t="s">
        <v>140</v>
      </c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7">
        <f t="shared" si="1"/>
        <v>211500</v>
      </c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5">
        <v>211500</v>
      </c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6">
        <f t="shared" si="2"/>
        <v>211500</v>
      </c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5">
        <v>211500</v>
      </c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/>
      <c r="GD21" s="185"/>
      <c r="GE21" s="185"/>
      <c r="GF21" s="185"/>
      <c r="GG21" s="185"/>
      <c r="GH21" s="185"/>
      <c r="GI21" s="185"/>
      <c r="GJ21" s="185"/>
      <c r="GK21" s="185"/>
      <c r="GL21" s="185"/>
      <c r="GM21" s="185"/>
      <c r="GN21" s="185"/>
      <c r="GO21" s="185"/>
      <c r="GP21" s="185"/>
      <c r="GQ21" s="186">
        <f t="shared" si="3"/>
        <v>211500</v>
      </c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5">
        <v>211500</v>
      </c>
      <c r="HF21" s="185"/>
      <c r="HG21" s="185"/>
      <c r="HH21" s="185"/>
      <c r="HI21" s="185"/>
      <c r="HJ21" s="185"/>
      <c r="HK21" s="185"/>
      <c r="HL21" s="185"/>
      <c r="HM21" s="185"/>
      <c r="HN21" s="185"/>
      <c r="HO21" s="185"/>
      <c r="HP21" s="185"/>
      <c r="HQ21" s="185"/>
      <c r="HR21" s="185"/>
      <c r="HS21" s="185"/>
      <c r="HT21" s="185"/>
      <c r="HU21" s="185"/>
      <c r="HV21" s="185"/>
      <c r="HW21" s="185"/>
      <c r="HX21" s="185"/>
      <c r="HY21" s="185"/>
      <c r="HZ21" s="185"/>
      <c r="IA21" s="185"/>
      <c r="IB21" s="185"/>
      <c r="IC21" s="185"/>
      <c r="ID21" s="185"/>
      <c r="IE21" s="185"/>
      <c r="IF21" s="185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57" customFormat="1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9"/>
      <c r="AX22" s="174" t="s">
        <v>141</v>
      </c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83" t="s">
        <v>142</v>
      </c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7">
        <f t="shared" si="1"/>
        <v>298702</v>
      </c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7"/>
      <c r="DX22" s="187"/>
      <c r="DY22" s="185">
        <v>298702</v>
      </c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6">
        <f t="shared" si="2"/>
        <v>218900</v>
      </c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5">
        <v>218900</v>
      </c>
      <c r="FP22" s="185"/>
      <c r="FQ22" s="185"/>
      <c r="FR22" s="185"/>
      <c r="FS22" s="185"/>
      <c r="FT22" s="185"/>
      <c r="FU22" s="185"/>
      <c r="FV22" s="185"/>
      <c r="FW22" s="185"/>
      <c r="FX22" s="185"/>
      <c r="FY22" s="185"/>
      <c r="FZ22" s="185"/>
      <c r="GA22" s="185"/>
      <c r="GB22" s="185"/>
      <c r="GC22" s="185"/>
      <c r="GD22" s="185"/>
      <c r="GE22" s="185"/>
      <c r="GF22" s="185"/>
      <c r="GG22" s="185"/>
      <c r="GH22" s="185"/>
      <c r="GI22" s="185"/>
      <c r="GJ22" s="185"/>
      <c r="GK22" s="185"/>
      <c r="GL22" s="185"/>
      <c r="GM22" s="185"/>
      <c r="GN22" s="185"/>
      <c r="GO22" s="185"/>
      <c r="GP22" s="185"/>
      <c r="GQ22" s="186">
        <f t="shared" si="3"/>
        <v>221700</v>
      </c>
      <c r="GR22" s="186"/>
      <c r="GS22" s="186"/>
      <c r="GT22" s="186"/>
      <c r="GU22" s="186"/>
      <c r="GV22" s="186"/>
      <c r="GW22" s="186"/>
      <c r="GX22" s="186"/>
      <c r="GY22" s="186"/>
      <c r="GZ22" s="186"/>
      <c r="HA22" s="186"/>
      <c r="HB22" s="186"/>
      <c r="HC22" s="186"/>
      <c r="HD22" s="186"/>
      <c r="HE22" s="185">
        <v>221700</v>
      </c>
      <c r="HF22" s="185"/>
      <c r="HG22" s="185"/>
      <c r="HH22" s="185"/>
      <c r="HI22" s="185"/>
      <c r="HJ22" s="185"/>
      <c r="HK22" s="185"/>
      <c r="HL22" s="185"/>
      <c r="HM22" s="185"/>
      <c r="HN22" s="185"/>
      <c r="HO22" s="185"/>
      <c r="HP22" s="185"/>
      <c r="HQ22" s="185"/>
      <c r="HR22" s="185"/>
      <c r="HS22" s="185"/>
      <c r="HT22" s="185"/>
      <c r="HU22" s="185"/>
      <c r="HV22" s="185"/>
      <c r="HW22" s="185"/>
      <c r="HX22" s="185"/>
      <c r="HY22" s="185"/>
      <c r="HZ22" s="185"/>
      <c r="IA22" s="185"/>
      <c r="IB22" s="185"/>
      <c r="IC22" s="185"/>
      <c r="ID22" s="185"/>
      <c r="IE22" s="185"/>
      <c r="IF22" s="185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57" customFormat="1" ht="12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9"/>
      <c r="AX23" s="174" t="s">
        <v>143</v>
      </c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83" t="s">
        <v>144</v>
      </c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7">
        <f t="shared" si="1"/>
        <v>0</v>
      </c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6">
        <f t="shared" si="2"/>
        <v>0</v>
      </c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5"/>
      <c r="FP23" s="185"/>
      <c r="FQ23" s="185"/>
      <c r="FR23" s="185"/>
      <c r="FS23" s="185"/>
      <c r="FT23" s="185"/>
      <c r="FU23" s="185"/>
      <c r="FV23" s="185"/>
      <c r="FW23" s="185"/>
      <c r="FX23" s="185"/>
      <c r="FY23" s="185"/>
      <c r="FZ23" s="185"/>
      <c r="GA23" s="185"/>
      <c r="GB23" s="185"/>
      <c r="GC23" s="185"/>
      <c r="GD23" s="185"/>
      <c r="GE23" s="185"/>
      <c r="GF23" s="185"/>
      <c r="GG23" s="185"/>
      <c r="GH23" s="185"/>
      <c r="GI23" s="185"/>
      <c r="GJ23" s="185"/>
      <c r="GK23" s="185"/>
      <c r="GL23" s="185"/>
      <c r="GM23" s="185"/>
      <c r="GN23" s="185"/>
      <c r="GO23" s="185"/>
      <c r="GP23" s="185"/>
      <c r="GQ23" s="186">
        <f t="shared" si="3"/>
        <v>0</v>
      </c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5"/>
      <c r="HF23" s="185"/>
      <c r="HG23" s="185"/>
      <c r="HH23" s="185"/>
      <c r="HI23" s="185"/>
      <c r="HJ23" s="185"/>
      <c r="HK23" s="185"/>
      <c r="HL23" s="185"/>
      <c r="HM23" s="185"/>
      <c r="HN23" s="185"/>
      <c r="HO23" s="185"/>
      <c r="HP23" s="185"/>
      <c r="HQ23" s="185"/>
      <c r="HR23" s="185"/>
      <c r="HS23" s="185"/>
      <c r="HT23" s="185"/>
      <c r="HU23" s="185"/>
      <c r="HV23" s="185"/>
      <c r="HW23" s="185"/>
      <c r="HX23" s="185"/>
      <c r="HY23" s="185"/>
      <c r="HZ23" s="185"/>
      <c r="IA23" s="185"/>
      <c r="IB23" s="185"/>
      <c r="IC23" s="185"/>
      <c r="ID23" s="185"/>
      <c r="IE23" s="185"/>
      <c r="IF23" s="185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57" customFormat="1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9"/>
      <c r="AX24" s="174" t="s">
        <v>145</v>
      </c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83" t="s">
        <v>146</v>
      </c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7">
        <f t="shared" si="1"/>
        <v>12914.24</v>
      </c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5">
        <v>12914.24</v>
      </c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6">
        <f t="shared" si="2"/>
        <v>0</v>
      </c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5"/>
      <c r="FP24" s="185"/>
      <c r="FQ24" s="185"/>
      <c r="FR24" s="185"/>
      <c r="FS24" s="185"/>
      <c r="FT24" s="185"/>
      <c r="FU24" s="185"/>
      <c r="FV24" s="185"/>
      <c r="FW24" s="185"/>
      <c r="FX24" s="185"/>
      <c r="FY24" s="185"/>
      <c r="FZ24" s="185"/>
      <c r="GA24" s="185"/>
      <c r="GB24" s="185"/>
      <c r="GC24" s="185"/>
      <c r="GD24" s="185"/>
      <c r="GE24" s="185"/>
      <c r="GF24" s="185"/>
      <c r="GG24" s="185"/>
      <c r="GH24" s="185"/>
      <c r="GI24" s="185"/>
      <c r="GJ24" s="185"/>
      <c r="GK24" s="185"/>
      <c r="GL24" s="185"/>
      <c r="GM24" s="185"/>
      <c r="GN24" s="185"/>
      <c r="GO24" s="185"/>
      <c r="GP24" s="185"/>
      <c r="GQ24" s="186">
        <f t="shared" si="3"/>
        <v>0</v>
      </c>
      <c r="GR24" s="186"/>
      <c r="GS24" s="186"/>
      <c r="GT24" s="186"/>
      <c r="GU24" s="186"/>
      <c r="GV24" s="186"/>
      <c r="GW24" s="186"/>
      <c r="GX24" s="186"/>
      <c r="GY24" s="186"/>
      <c r="GZ24" s="186"/>
      <c r="HA24" s="186"/>
      <c r="HB24" s="186"/>
      <c r="HC24" s="186"/>
      <c r="HD24" s="186"/>
      <c r="HE24" s="185"/>
      <c r="HF24" s="185"/>
      <c r="HG24" s="185"/>
      <c r="HH24" s="185"/>
      <c r="HI24" s="185"/>
      <c r="HJ24" s="185"/>
      <c r="HK24" s="185"/>
      <c r="HL24" s="185"/>
      <c r="HM24" s="185"/>
      <c r="HN24" s="185"/>
      <c r="HO24" s="185"/>
      <c r="HP24" s="185"/>
      <c r="HQ24" s="185"/>
      <c r="HR24" s="185"/>
      <c r="HS24" s="185"/>
      <c r="HT24" s="185"/>
      <c r="HU24" s="185"/>
      <c r="HV24" s="185"/>
      <c r="HW24" s="185"/>
      <c r="HX24" s="185"/>
      <c r="HY24" s="185"/>
      <c r="HZ24" s="185"/>
      <c r="IA24" s="185"/>
      <c r="IB24" s="185"/>
      <c r="IC24" s="185"/>
      <c r="ID24" s="185"/>
      <c r="IE24" s="185"/>
      <c r="IF24" s="185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s="57" customFormat="1" ht="12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9"/>
      <c r="AX25" s="174" t="s">
        <v>147</v>
      </c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83" t="s">
        <v>148</v>
      </c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7">
        <f t="shared" si="1"/>
        <v>0</v>
      </c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6">
        <f t="shared" si="2"/>
        <v>0</v>
      </c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5"/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/>
      <c r="GD25" s="185"/>
      <c r="GE25" s="185"/>
      <c r="GF25" s="185"/>
      <c r="GG25" s="185"/>
      <c r="GH25" s="185"/>
      <c r="GI25" s="185"/>
      <c r="GJ25" s="185"/>
      <c r="GK25" s="185"/>
      <c r="GL25" s="185"/>
      <c r="GM25" s="185"/>
      <c r="GN25" s="185"/>
      <c r="GO25" s="185"/>
      <c r="GP25" s="185"/>
      <c r="GQ25" s="186">
        <f t="shared" si="3"/>
        <v>0</v>
      </c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/>
      <c r="HE25" s="185"/>
      <c r="HF25" s="185"/>
      <c r="HG25" s="185"/>
      <c r="HH25" s="185"/>
      <c r="HI25" s="185"/>
      <c r="HJ25" s="185"/>
      <c r="HK25" s="185"/>
      <c r="HL25" s="185"/>
      <c r="HM25" s="185"/>
      <c r="HN25" s="185"/>
      <c r="HO25" s="185"/>
      <c r="HP25" s="185"/>
      <c r="HQ25" s="185"/>
      <c r="HR25" s="185"/>
      <c r="HS25" s="185"/>
      <c r="HT25" s="185"/>
      <c r="HU25" s="185"/>
      <c r="HV25" s="185"/>
      <c r="HW25" s="185"/>
      <c r="HX25" s="185"/>
      <c r="HY25" s="185"/>
      <c r="HZ25" s="185"/>
      <c r="IA25" s="185"/>
      <c r="IB25" s="185"/>
      <c r="IC25" s="185"/>
      <c r="ID25" s="185"/>
      <c r="IE25" s="185"/>
      <c r="IF25" s="185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s="57" customFormat="1" ht="28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9"/>
      <c r="AX26" s="174" t="s">
        <v>149</v>
      </c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83" t="s">
        <v>150</v>
      </c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  <c r="DJ26" s="187">
        <f t="shared" si="1"/>
        <v>21076</v>
      </c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5">
        <v>21076</v>
      </c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6">
        <f t="shared" si="2"/>
        <v>55200</v>
      </c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5">
        <v>55200</v>
      </c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6">
        <f t="shared" si="3"/>
        <v>58300</v>
      </c>
      <c r="GR26" s="186"/>
      <c r="GS26" s="186"/>
      <c r="GT26" s="186"/>
      <c r="GU26" s="186"/>
      <c r="GV26" s="186"/>
      <c r="GW26" s="186"/>
      <c r="GX26" s="186"/>
      <c r="GY26" s="186"/>
      <c r="GZ26" s="186"/>
      <c r="HA26" s="186"/>
      <c r="HB26" s="186"/>
      <c r="HC26" s="186"/>
      <c r="HD26" s="186"/>
      <c r="HE26" s="185">
        <v>58300</v>
      </c>
      <c r="HF26" s="185"/>
      <c r="HG26" s="185"/>
      <c r="HH26" s="185"/>
      <c r="HI26" s="185"/>
      <c r="HJ26" s="185"/>
      <c r="HK26" s="185"/>
      <c r="HL26" s="185"/>
      <c r="HM26" s="185"/>
      <c r="HN26" s="185"/>
      <c r="HO26" s="185"/>
      <c r="HP26" s="185"/>
      <c r="HQ26" s="185"/>
      <c r="HR26" s="185"/>
      <c r="HS26" s="185"/>
      <c r="HT26" s="185"/>
      <c r="HU26" s="185"/>
      <c r="HV26" s="185"/>
      <c r="HW26" s="185"/>
      <c r="HX26" s="185"/>
      <c r="HY26" s="185"/>
      <c r="HZ26" s="185"/>
      <c r="IA26" s="185"/>
      <c r="IB26" s="185"/>
      <c r="IC26" s="185"/>
      <c r="ID26" s="185"/>
      <c r="IE26" s="185"/>
      <c r="IF26" s="185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65" customFormat="1" ht="47.2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9"/>
      <c r="AX27" s="196" t="s">
        <v>160</v>
      </c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5">
        <f t="shared" si="1"/>
        <v>693200</v>
      </c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5"/>
      <c r="DX27" s="195"/>
      <c r="DY27" s="194">
        <f>DY28+DY29+DY30+DY31+DY32+DY33+DY34+DY35+DY36+DY37+DY38+DY39+DY40</f>
        <v>693200</v>
      </c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>
        <f>SUM(EM28:EZ40)</f>
        <v>0</v>
      </c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5">
        <f t="shared" si="2"/>
        <v>1971800</v>
      </c>
      <c r="FB27" s="195"/>
      <c r="FC27" s="195"/>
      <c r="FD27" s="195"/>
      <c r="FE27" s="195"/>
      <c r="FF27" s="195"/>
      <c r="FG27" s="195"/>
      <c r="FH27" s="195"/>
      <c r="FI27" s="195"/>
      <c r="FJ27" s="195"/>
      <c r="FK27" s="195"/>
      <c r="FL27" s="195"/>
      <c r="FM27" s="195"/>
      <c r="FN27" s="195"/>
      <c r="FO27" s="194">
        <f>SUM(FO28:GB40)</f>
        <v>1971800</v>
      </c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>
        <f>SUM(GC28:GP40)</f>
        <v>0</v>
      </c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5">
        <f t="shared" si="3"/>
        <v>963800</v>
      </c>
      <c r="GR27" s="195"/>
      <c r="GS27" s="195"/>
      <c r="GT27" s="195"/>
      <c r="GU27" s="195"/>
      <c r="GV27" s="195"/>
      <c r="GW27" s="195"/>
      <c r="GX27" s="195"/>
      <c r="GY27" s="195"/>
      <c r="GZ27" s="195"/>
      <c r="HA27" s="195"/>
      <c r="HB27" s="195"/>
      <c r="HC27" s="195"/>
      <c r="HD27" s="195"/>
      <c r="HE27" s="194">
        <f>SUM(HE28:HR40)</f>
        <v>963800</v>
      </c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>
        <f>SUM(HS28:IF40)</f>
        <v>0</v>
      </c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s="57" customFormat="1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9"/>
      <c r="AX28" s="174" t="s">
        <v>125</v>
      </c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83" t="s">
        <v>126</v>
      </c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7">
        <f t="shared" si="1"/>
        <v>0</v>
      </c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6">
        <f t="shared" si="2"/>
        <v>0</v>
      </c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5"/>
      <c r="FP28" s="185"/>
      <c r="FQ28" s="185"/>
      <c r="FR28" s="185"/>
      <c r="FS28" s="185"/>
      <c r="FT28" s="185"/>
      <c r="FU28" s="185"/>
      <c r="FV28" s="185"/>
      <c r="FW28" s="185"/>
      <c r="FX28" s="185"/>
      <c r="FY28" s="185"/>
      <c r="FZ28" s="185"/>
      <c r="GA28" s="185"/>
      <c r="GB28" s="185"/>
      <c r="GC28" s="185"/>
      <c r="GD28" s="185"/>
      <c r="GE28" s="185"/>
      <c r="GF28" s="185"/>
      <c r="GG28" s="185"/>
      <c r="GH28" s="185"/>
      <c r="GI28" s="185"/>
      <c r="GJ28" s="185"/>
      <c r="GK28" s="185"/>
      <c r="GL28" s="185"/>
      <c r="GM28" s="185"/>
      <c r="GN28" s="185"/>
      <c r="GO28" s="185"/>
      <c r="GP28" s="185"/>
      <c r="GQ28" s="186">
        <f t="shared" si="3"/>
        <v>0</v>
      </c>
      <c r="GR28" s="186"/>
      <c r="GS28" s="186"/>
      <c r="GT28" s="186"/>
      <c r="GU28" s="186"/>
      <c r="GV28" s="186"/>
      <c r="GW28" s="186"/>
      <c r="GX28" s="186"/>
      <c r="GY28" s="186"/>
      <c r="GZ28" s="186"/>
      <c r="HA28" s="186"/>
      <c r="HB28" s="186"/>
      <c r="HC28" s="186"/>
      <c r="HD28" s="186"/>
      <c r="HE28" s="185"/>
      <c r="HF28" s="185"/>
      <c r="HG28" s="185"/>
      <c r="HH28" s="185"/>
      <c r="HI28" s="185"/>
      <c r="HJ28" s="185"/>
      <c r="HK28" s="185"/>
      <c r="HL28" s="185"/>
      <c r="HM28" s="185"/>
      <c r="HN28" s="185"/>
      <c r="HO28" s="185"/>
      <c r="HP28" s="185"/>
      <c r="HQ28" s="185"/>
      <c r="HR28" s="185"/>
      <c r="HS28" s="185"/>
      <c r="HT28" s="185"/>
      <c r="HU28" s="185"/>
      <c r="HV28" s="185"/>
      <c r="HW28" s="185"/>
      <c r="HX28" s="185"/>
      <c r="HY28" s="185"/>
      <c r="HZ28" s="185"/>
      <c r="IA28" s="185"/>
      <c r="IB28" s="185"/>
      <c r="IC28" s="185"/>
      <c r="ID28" s="185"/>
      <c r="IE28" s="185"/>
      <c r="IF28" s="185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57" customFormat="1" ht="12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9"/>
      <c r="AX29" s="174" t="s">
        <v>127</v>
      </c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83" t="s">
        <v>128</v>
      </c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7">
        <f t="shared" si="1"/>
        <v>325800</v>
      </c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5">
        <v>325800</v>
      </c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6">
        <f t="shared" si="2"/>
        <v>325800</v>
      </c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5">
        <v>325800</v>
      </c>
      <c r="FP29" s="185"/>
      <c r="FQ29" s="185"/>
      <c r="FR29" s="185"/>
      <c r="FS29" s="185"/>
      <c r="FT29" s="185"/>
      <c r="FU29" s="185"/>
      <c r="FV29" s="185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6">
        <f t="shared" si="3"/>
        <v>325800</v>
      </c>
      <c r="GR29" s="186"/>
      <c r="GS29" s="186"/>
      <c r="GT29" s="186"/>
      <c r="GU29" s="186"/>
      <c r="GV29" s="186"/>
      <c r="GW29" s="186"/>
      <c r="GX29" s="186"/>
      <c r="GY29" s="186"/>
      <c r="GZ29" s="186"/>
      <c r="HA29" s="186"/>
      <c r="HB29" s="186"/>
      <c r="HC29" s="186"/>
      <c r="HD29" s="186"/>
      <c r="HE29" s="185">
        <v>325800</v>
      </c>
      <c r="HF29" s="185"/>
      <c r="HG29" s="185"/>
      <c r="HH29" s="185"/>
      <c r="HI29" s="185"/>
      <c r="HJ29" s="185"/>
      <c r="HK29" s="185"/>
      <c r="HL29" s="185"/>
      <c r="HM29" s="185"/>
      <c r="HN29" s="185"/>
      <c r="HO29" s="185"/>
      <c r="HP29" s="185"/>
      <c r="HQ29" s="185"/>
      <c r="HR29" s="185"/>
      <c r="HS29" s="185"/>
      <c r="HT29" s="185"/>
      <c r="HU29" s="185"/>
      <c r="HV29" s="185"/>
      <c r="HW29" s="185"/>
      <c r="HX29" s="185"/>
      <c r="HY29" s="185"/>
      <c r="HZ29" s="185"/>
      <c r="IA29" s="185"/>
      <c r="IB29" s="185"/>
      <c r="IC29" s="185"/>
      <c r="ID29" s="185"/>
      <c r="IE29" s="185"/>
      <c r="IF29" s="185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57" customFormat="1" ht="12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9"/>
      <c r="AX30" s="174" t="s">
        <v>129</v>
      </c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83" t="s">
        <v>130</v>
      </c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7">
        <f t="shared" si="1"/>
        <v>0</v>
      </c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6">
        <f t="shared" si="2"/>
        <v>0</v>
      </c>
      <c r="FB30" s="186"/>
      <c r="FC30" s="186"/>
      <c r="FD30" s="186"/>
      <c r="FE30" s="186"/>
      <c r="FF30" s="186"/>
      <c r="FG30" s="186"/>
      <c r="FH30" s="186"/>
      <c r="FI30" s="186"/>
      <c r="FJ30" s="186"/>
      <c r="FK30" s="186"/>
      <c r="FL30" s="186"/>
      <c r="FM30" s="186"/>
      <c r="FN30" s="186"/>
      <c r="FO30" s="185"/>
      <c r="FP30" s="185"/>
      <c r="FQ30" s="185"/>
      <c r="FR30" s="185"/>
      <c r="FS30" s="185"/>
      <c r="FT30" s="185"/>
      <c r="FU30" s="185"/>
      <c r="FV30" s="185"/>
      <c r="FW30" s="185"/>
      <c r="FX30" s="185"/>
      <c r="FY30" s="185"/>
      <c r="FZ30" s="185"/>
      <c r="GA30" s="185"/>
      <c r="GB30" s="185"/>
      <c r="GC30" s="185"/>
      <c r="GD30" s="185"/>
      <c r="GE30" s="185"/>
      <c r="GF30" s="185"/>
      <c r="GG30" s="185"/>
      <c r="GH30" s="185"/>
      <c r="GI30" s="185"/>
      <c r="GJ30" s="185"/>
      <c r="GK30" s="185"/>
      <c r="GL30" s="185"/>
      <c r="GM30" s="185"/>
      <c r="GN30" s="185"/>
      <c r="GO30" s="185"/>
      <c r="GP30" s="185"/>
      <c r="GQ30" s="186">
        <f t="shared" si="3"/>
        <v>0</v>
      </c>
      <c r="GR30" s="186"/>
      <c r="GS30" s="186"/>
      <c r="GT30" s="186"/>
      <c r="GU30" s="186"/>
      <c r="GV30" s="186"/>
      <c r="GW30" s="186"/>
      <c r="GX30" s="186"/>
      <c r="GY30" s="186"/>
      <c r="GZ30" s="186"/>
      <c r="HA30" s="186"/>
      <c r="HB30" s="186"/>
      <c r="HC30" s="186"/>
      <c r="HD30" s="186"/>
      <c r="HE30" s="185"/>
      <c r="HF30" s="185"/>
      <c r="HG30" s="185"/>
      <c r="HH30" s="185"/>
      <c r="HI30" s="185"/>
      <c r="HJ30" s="185"/>
      <c r="HK30" s="185"/>
      <c r="HL30" s="185"/>
      <c r="HM30" s="185"/>
      <c r="HN30" s="185"/>
      <c r="HO30" s="185"/>
      <c r="HP30" s="185"/>
      <c r="HQ30" s="185"/>
      <c r="HR30" s="185"/>
      <c r="HS30" s="185"/>
      <c r="HT30" s="185"/>
      <c r="HU30" s="185"/>
      <c r="HV30" s="185"/>
      <c r="HW30" s="185"/>
      <c r="HX30" s="185"/>
      <c r="HY30" s="185"/>
      <c r="HZ30" s="185"/>
      <c r="IA30" s="185"/>
      <c r="IB30" s="185"/>
      <c r="IC30" s="185"/>
      <c r="ID30" s="185"/>
      <c r="IE30" s="185"/>
      <c r="IF30" s="185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s="57" customFormat="1" ht="12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9"/>
      <c r="AX31" s="174" t="s">
        <v>131</v>
      </c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83" t="s">
        <v>132</v>
      </c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7">
        <f t="shared" si="1"/>
        <v>0</v>
      </c>
      <c r="DK31" s="187"/>
      <c r="DL31" s="187"/>
      <c r="DM31" s="187"/>
      <c r="DN31" s="187"/>
      <c r="DO31" s="187"/>
      <c r="DP31" s="187"/>
      <c r="DQ31" s="187"/>
      <c r="DR31" s="187"/>
      <c r="DS31" s="187"/>
      <c r="DT31" s="187"/>
      <c r="DU31" s="187"/>
      <c r="DV31" s="187"/>
      <c r="DW31" s="187"/>
      <c r="DX31" s="187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6">
        <f t="shared" si="2"/>
        <v>0</v>
      </c>
      <c r="FB31" s="186"/>
      <c r="FC31" s="186"/>
      <c r="FD31" s="186"/>
      <c r="FE31" s="186"/>
      <c r="FF31" s="186"/>
      <c r="FG31" s="186"/>
      <c r="FH31" s="186"/>
      <c r="FI31" s="186"/>
      <c r="FJ31" s="186"/>
      <c r="FK31" s="186"/>
      <c r="FL31" s="186"/>
      <c r="FM31" s="186"/>
      <c r="FN31" s="186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6">
        <f t="shared" si="3"/>
        <v>0</v>
      </c>
      <c r="GR31" s="186"/>
      <c r="GS31" s="186"/>
      <c r="GT31" s="186"/>
      <c r="GU31" s="186"/>
      <c r="GV31" s="186"/>
      <c r="GW31" s="186"/>
      <c r="GX31" s="186"/>
      <c r="GY31" s="186"/>
      <c r="GZ31" s="186"/>
      <c r="HA31" s="186"/>
      <c r="HB31" s="186"/>
      <c r="HC31" s="186"/>
      <c r="HD31" s="186"/>
      <c r="HE31" s="185"/>
      <c r="HF31" s="185"/>
      <c r="HG31" s="185"/>
      <c r="HH31" s="185"/>
      <c r="HI31" s="185"/>
      <c r="HJ31" s="185"/>
      <c r="HK31" s="185"/>
      <c r="HL31" s="185"/>
      <c r="HM31" s="185"/>
      <c r="HN31" s="185"/>
      <c r="HO31" s="185"/>
      <c r="HP31" s="185"/>
      <c r="HQ31" s="185"/>
      <c r="HR31" s="185"/>
      <c r="HS31" s="185"/>
      <c r="HT31" s="185"/>
      <c r="HU31" s="185"/>
      <c r="HV31" s="185"/>
      <c r="HW31" s="185"/>
      <c r="HX31" s="185"/>
      <c r="HY31" s="185"/>
      <c r="HZ31" s="185"/>
      <c r="IA31" s="185"/>
      <c r="IB31" s="185"/>
      <c r="IC31" s="185"/>
      <c r="ID31" s="185"/>
      <c r="IE31" s="185"/>
      <c r="IF31" s="185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s="57" customFormat="1" ht="12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9"/>
      <c r="AX32" s="174" t="s">
        <v>133</v>
      </c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83" t="s">
        <v>134</v>
      </c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7">
        <f t="shared" si="1"/>
        <v>0</v>
      </c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6">
        <f t="shared" si="2"/>
        <v>0</v>
      </c>
      <c r="FB32" s="186"/>
      <c r="FC32" s="186"/>
      <c r="FD32" s="186"/>
      <c r="FE32" s="186"/>
      <c r="FF32" s="186"/>
      <c r="FG32" s="186"/>
      <c r="FH32" s="186"/>
      <c r="FI32" s="186"/>
      <c r="FJ32" s="186"/>
      <c r="FK32" s="186"/>
      <c r="FL32" s="186"/>
      <c r="FM32" s="186"/>
      <c r="FN32" s="186"/>
      <c r="FO32" s="185"/>
      <c r="FP32" s="185"/>
      <c r="FQ32" s="185"/>
      <c r="FR32" s="185"/>
      <c r="FS32" s="185"/>
      <c r="FT32" s="185"/>
      <c r="FU32" s="185"/>
      <c r="FV32" s="185"/>
      <c r="FW32" s="185"/>
      <c r="FX32" s="185"/>
      <c r="FY32" s="185"/>
      <c r="FZ32" s="185"/>
      <c r="GA32" s="185"/>
      <c r="GB32" s="185"/>
      <c r="GC32" s="185"/>
      <c r="GD32" s="185"/>
      <c r="GE32" s="185"/>
      <c r="GF32" s="185"/>
      <c r="GG32" s="185"/>
      <c r="GH32" s="185"/>
      <c r="GI32" s="185"/>
      <c r="GJ32" s="185"/>
      <c r="GK32" s="185"/>
      <c r="GL32" s="185"/>
      <c r="GM32" s="185"/>
      <c r="GN32" s="185"/>
      <c r="GO32" s="185"/>
      <c r="GP32" s="185"/>
      <c r="GQ32" s="186">
        <f t="shared" si="3"/>
        <v>0</v>
      </c>
      <c r="GR32" s="186"/>
      <c r="GS32" s="186"/>
      <c r="GT32" s="186"/>
      <c r="GU32" s="186"/>
      <c r="GV32" s="186"/>
      <c r="GW32" s="186"/>
      <c r="GX32" s="186"/>
      <c r="GY32" s="186"/>
      <c r="GZ32" s="186"/>
      <c r="HA32" s="186"/>
      <c r="HB32" s="186"/>
      <c r="HC32" s="186"/>
      <c r="HD32" s="186"/>
      <c r="HE32" s="185"/>
      <c r="HF32" s="185"/>
      <c r="HG32" s="185"/>
      <c r="HH32" s="185"/>
      <c r="HI32" s="185"/>
      <c r="HJ32" s="185"/>
      <c r="HK32" s="185"/>
      <c r="HL32" s="185"/>
      <c r="HM32" s="185"/>
      <c r="HN32" s="185"/>
      <c r="HO32" s="185"/>
      <c r="HP32" s="185"/>
      <c r="HQ32" s="185"/>
      <c r="HR32" s="185"/>
      <c r="HS32" s="185"/>
      <c r="HT32" s="185"/>
      <c r="HU32" s="185"/>
      <c r="HV32" s="185"/>
      <c r="HW32" s="185"/>
      <c r="HX32" s="185"/>
      <c r="HY32" s="185"/>
      <c r="HZ32" s="185"/>
      <c r="IA32" s="185"/>
      <c r="IB32" s="185"/>
      <c r="IC32" s="185"/>
      <c r="ID32" s="185"/>
      <c r="IE32" s="185"/>
      <c r="IF32" s="185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s="57" customFormat="1" ht="12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9"/>
      <c r="AX33" s="174" t="s">
        <v>135</v>
      </c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83" t="s">
        <v>136</v>
      </c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7">
        <f t="shared" si="1"/>
        <v>0</v>
      </c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5"/>
      <c r="EK33" s="185"/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5"/>
      <c r="EX33" s="185"/>
      <c r="EY33" s="185"/>
      <c r="EZ33" s="185"/>
      <c r="FA33" s="186">
        <f t="shared" si="2"/>
        <v>0</v>
      </c>
      <c r="FB33" s="186"/>
      <c r="FC33" s="186"/>
      <c r="FD33" s="186"/>
      <c r="FE33" s="186"/>
      <c r="FF33" s="186"/>
      <c r="FG33" s="186"/>
      <c r="FH33" s="186"/>
      <c r="FI33" s="186"/>
      <c r="FJ33" s="186"/>
      <c r="FK33" s="186"/>
      <c r="FL33" s="186"/>
      <c r="FM33" s="186"/>
      <c r="FN33" s="186"/>
      <c r="FO33" s="185"/>
      <c r="FP33" s="185"/>
      <c r="FQ33" s="185"/>
      <c r="FR33" s="185"/>
      <c r="FS33" s="185"/>
      <c r="FT33" s="185"/>
      <c r="FU33" s="185"/>
      <c r="FV33" s="185"/>
      <c r="FW33" s="185"/>
      <c r="FX33" s="185"/>
      <c r="FY33" s="185"/>
      <c r="FZ33" s="185"/>
      <c r="GA33" s="185"/>
      <c r="GB33" s="185"/>
      <c r="GC33" s="185"/>
      <c r="GD33" s="185"/>
      <c r="GE33" s="185"/>
      <c r="GF33" s="185"/>
      <c r="GG33" s="185"/>
      <c r="GH33" s="185"/>
      <c r="GI33" s="185"/>
      <c r="GJ33" s="185"/>
      <c r="GK33" s="185"/>
      <c r="GL33" s="185"/>
      <c r="GM33" s="185"/>
      <c r="GN33" s="185"/>
      <c r="GO33" s="185"/>
      <c r="GP33" s="185"/>
      <c r="GQ33" s="186">
        <f t="shared" si="3"/>
        <v>0</v>
      </c>
      <c r="GR33" s="186"/>
      <c r="GS33" s="186"/>
      <c r="GT33" s="186"/>
      <c r="GU33" s="186"/>
      <c r="GV33" s="186"/>
      <c r="GW33" s="186"/>
      <c r="GX33" s="186"/>
      <c r="GY33" s="186"/>
      <c r="GZ33" s="186"/>
      <c r="HA33" s="186"/>
      <c r="HB33" s="186"/>
      <c r="HC33" s="186"/>
      <c r="HD33" s="186"/>
      <c r="HE33" s="185"/>
      <c r="HF33" s="185"/>
      <c r="HG33" s="185"/>
      <c r="HH33" s="185"/>
      <c r="HI33" s="185"/>
      <c r="HJ33" s="185"/>
      <c r="HK33" s="185"/>
      <c r="HL33" s="185"/>
      <c r="HM33" s="185"/>
      <c r="HN33" s="185"/>
      <c r="HO33" s="185"/>
      <c r="HP33" s="185"/>
      <c r="HQ33" s="185"/>
      <c r="HR33" s="185"/>
      <c r="HS33" s="185"/>
      <c r="HT33" s="185"/>
      <c r="HU33" s="185"/>
      <c r="HV33" s="185"/>
      <c r="HW33" s="185"/>
      <c r="HX33" s="185"/>
      <c r="HY33" s="185"/>
      <c r="HZ33" s="185"/>
      <c r="IA33" s="185"/>
      <c r="IB33" s="185"/>
      <c r="IC33" s="185"/>
      <c r="ID33" s="185"/>
      <c r="IE33" s="185"/>
      <c r="IF33" s="185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s="57" customFormat="1" ht="12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9"/>
      <c r="AX34" s="174" t="s">
        <v>137</v>
      </c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83" t="s">
        <v>138</v>
      </c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7">
        <f t="shared" si="1"/>
        <v>0</v>
      </c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6">
        <f t="shared" si="2"/>
        <v>0</v>
      </c>
      <c r="FB34" s="186"/>
      <c r="FC34" s="186"/>
      <c r="FD34" s="186"/>
      <c r="FE34" s="186"/>
      <c r="FF34" s="186"/>
      <c r="FG34" s="186"/>
      <c r="FH34" s="186"/>
      <c r="FI34" s="186"/>
      <c r="FJ34" s="186"/>
      <c r="FK34" s="186"/>
      <c r="FL34" s="186"/>
      <c r="FM34" s="186"/>
      <c r="FN34" s="186"/>
      <c r="FO34" s="185"/>
      <c r="FP34" s="185"/>
      <c r="FQ34" s="185"/>
      <c r="FR34" s="185"/>
      <c r="FS34" s="185"/>
      <c r="FT34" s="185"/>
      <c r="FU34" s="185"/>
      <c r="FV34" s="185"/>
      <c r="FW34" s="185"/>
      <c r="FX34" s="185"/>
      <c r="FY34" s="185"/>
      <c r="FZ34" s="185"/>
      <c r="GA34" s="185"/>
      <c r="GB34" s="185"/>
      <c r="GC34" s="185"/>
      <c r="GD34" s="185"/>
      <c r="GE34" s="185"/>
      <c r="GF34" s="185"/>
      <c r="GG34" s="185"/>
      <c r="GH34" s="185"/>
      <c r="GI34" s="185"/>
      <c r="GJ34" s="185"/>
      <c r="GK34" s="185"/>
      <c r="GL34" s="185"/>
      <c r="GM34" s="185"/>
      <c r="GN34" s="185"/>
      <c r="GO34" s="185"/>
      <c r="GP34" s="185"/>
      <c r="GQ34" s="186">
        <f t="shared" si="3"/>
        <v>0</v>
      </c>
      <c r="GR34" s="186"/>
      <c r="GS34" s="186"/>
      <c r="GT34" s="186"/>
      <c r="GU34" s="186"/>
      <c r="GV34" s="186"/>
      <c r="GW34" s="186"/>
      <c r="GX34" s="186"/>
      <c r="GY34" s="186"/>
      <c r="GZ34" s="186"/>
      <c r="HA34" s="186"/>
      <c r="HB34" s="186"/>
      <c r="HC34" s="186"/>
      <c r="HD34" s="186"/>
      <c r="HE34" s="185"/>
      <c r="HF34" s="185"/>
      <c r="HG34" s="185"/>
      <c r="HH34" s="185"/>
      <c r="HI34" s="185"/>
      <c r="HJ34" s="185"/>
      <c r="HK34" s="185"/>
      <c r="HL34" s="185"/>
      <c r="HM34" s="185"/>
      <c r="HN34" s="185"/>
      <c r="HO34" s="185"/>
      <c r="HP34" s="185"/>
      <c r="HQ34" s="185"/>
      <c r="HR34" s="185"/>
      <c r="HS34" s="185"/>
      <c r="HT34" s="185"/>
      <c r="HU34" s="185"/>
      <c r="HV34" s="185"/>
      <c r="HW34" s="185"/>
      <c r="HX34" s="185"/>
      <c r="HY34" s="185"/>
      <c r="HZ34" s="185"/>
      <c r="IA34" s="185"/>
      <c r="IB34" s="185"/>
      <c r="IC34" s="185"/>
      <c r="ID34" s="185"/>
      <c r="IE34" s="185"/>
      <c r="IF34" s="185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57" customFormat="1" ht="12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9"/>
      <c r="AX35" s="174" t="s">
        <v>139</v>
      </c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83" t="s">
        <v>140</v>
      </c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DJ35" s="187">
        <f t="shared" si="1"/>
        <v>0</v>
      </c>
      <c r="DK35" s="187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7"/>
      <c r="DX35" s="187"/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5"/>
      <c r="EK35" s="185"/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85"/>
      <c r="EX35" s="185"/>
      <c r="EY35" s="185"/>
      <c r="EZ35" s="185"/>
      <c r="FA35" s="186">
        <f t="shared" si="2"/>
        <v>1262000</v>
      </c>
      <c r="FB35" s="186"/>
      <c r="FC35" s="186"/>
      <c r="FD35" s="186"/>
      <c r="FE35" s="186"/>
      <c r="FF35" s="186"/>
      <c r="FG35" s="186"/>
      <c r="FH35" s="186"/>
      <c r="FI35" s="186"/>
      <c r="FJ35" s="186"/>
      <c r="FK35" s="186"/>
      <c r="FL35" s="186"/>
      <c r="FM35" s="186"/>
      <c r="FN35" s="186"/>
      <c r="FO35" s="185">
        <v>1262000</v>
      </c>
      <c r="FP35" s="185"/>
      <c r="FQ35" s="185"/>
      <c r="FR35" s="185"/>
      <c r="FS35" s="185"/>
      <c r="FT35" s="185"/>
      <c r="FU35" s="185"/>
      <c r="FV35" s="185"/>
      <c r="FW35" s="185"/>
      <c r="FX35" s="185"/>
      <c r="FY35" s="185"/>
      <c r="FZ35" s="185"/>
      <c r="GA35" s="185"/>
      <c r="GB35" s="185"/>
      <c r="GC35" s="185"/>
      <c r="GD35" s="185"/>
      <c r="GE35" s="185"/>
      <c r="GF35" s="185"/>
      <c r="GG35" s="185"/>
      <c r="GH35" s="185"/>
      <c r="GI35" s="185"/>
      <c r="GJ35" s="185"/>
      <c r="GK35" s="185"/>
      <c r="GL35" s="185"/>
      <c r="GM35" s="185"/>
      <c r="GN35" s="185"/>
      <c r="GO35" s="185"/>
      <c r="GP35" s="185"/>
      <c r="GQ35" s="186">
        <f t="shared" si="3"/>
        <v>293000</v>
      </c>
      <c r="GR35" s="186"/>
      <c r="GS35" s="186"/>
      <c r="GT35" s="186"/>
      <c r="GU35" s="186"/>
      <c r="GV35" s="186"/>
      <c r="GW35" s="186"/>
      <c r="GX35" s="186"/>
      <c r="GY35" s="186"/>
      <c r="GZ35" s="186"/>
      <c r="HA35" s="186"/>
      <c r="HB35" s="186"/>
      <c r="HC35" s="186"/>
      <c r="HD35" s="186"/>
      <c r="HE35" s="185">
        <f>50000+243000</f>
        <v>293000</v>
      </c>
      <c r="HF35" s="185"/>
      <c r="HG35" s="185"/>
      <c r="HH35" s="185"/>
      <c r="HI35" s="185"/>
      <c r="HJ35" s="185"/>
      <c r="HK35" s="185"/>
      <c r="HL35" s="185"/>
      <c r="HM35" s="185"/>
      <c r="HN35" s="185"/>
      <c r="HO35" s="185"/>
      <c r="HP35" s="185"/>
      <c r="HQ35" s="185"/>
      <c r="HR35" s="185"/>
      <c r="HS35" s="185"/>
      <c r="HT35" s="185"/>
      <c r="HU35" s="185"/>
      <c r="HV35" s="185"/>
      <c r="HW35" s="185"/>
      <c r="HX35" s="185"/>
      <c r="HY35" s="185"/>
      <c r="HZ35" s="185"/>
      <c r="IA35" s="185"/>
      <c r="IB35" s="185"/>
      <c r="IC35" s="185"/>
      <c r="ID35" s="185"/>
      <c r="IE35" s="185"/>
      <c r="IF35" s="185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57" customFormat="1" ht="12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9"/>
      <c r="AX36" s="174" t="s">
        <v>141</v>
      </c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83" t="s">
        <v>142</v>
      </c>
      <c r="CV36" s="183"/>
      <c r="CW36" s="183"/>
      <c r="CX36" s="183"/>
      <c r="CY36" s="183"/>
      <c r="CZ36" s="183"/>
      <c r="DA36" s="183"/>
      <c r="DB36" s="183"/>
      <c r="DC36" s="183"/>
      <c r="DD36" s="183"/>
      <c r="DE36" s="183"/>
      <c r="DF36" s="183"/>
      <c r="DG36" s="183"/>
      <c r="DH36" s="183"/>
      <c r="DI36" s="183"/>
      <c r="DJ36" s="187">
        <f t="shared" si="1"/>
        <v>102400</v>
      </c>
      <c r="DK36" s="187"/>
      <c r="DL36" s="187"/>
      <c r="DM36" s="187"/>
      <c r="DN36" s="187"/>
      <c r="DO36" s="187"/>
      <c r="DP36" s="187"/>
      <c r="DQ36" s="187"/>
      <c r="DR36" s="187"/>
      <c r="DS36" s="187"/>
      <c r="DT36" s="187"/>
      <c r="DU36" s="187"/>
      <c r="DV36" s="187"/>
      <c r="DW36" s="187"/>
      <c r="DX36" s="187"/>
      <c r="DY36" s="185">
        <v>102400</v>
      </c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6">
        <f t="shared" si="2"/>
        <v>19000</v>
      </c>
      <c r="FB36" s="186"/>
      <c r="FC36" s="186"/>
      <c r="FD36" s="186"/>
      <c r="FE36" s="186"/>
      <c r="FF36" s="186"/>
      <c r="FG36" s="186"/>
      <c r="FH36" s="186"/>
      <c r="FI36" s="186"/>
      <c r="FJ36" s="186"/>
      <c r="FK36" s="186"/>
      <c r="FL36" s="186"/>
      <c r="FM36" s="186"/>
      <c r="FN36" s="186"/>
      <c r="FO36" s="185">
        <v>19000</v>
      </c>
      <c r="FP36" s="185"/>
      <c r="FQ36" s="185"/>
      <c r="FR36" s="185"/>
      <c r="FS36" s="185"/>
      <c r="FT36" s="185"/>
      <c r="FU36" s="185"/>
      <c r="FV36" s="185"/>
      <c r="FW36" s="185"/>
      <c r="FX36" s="185"/>
      <c r="FY36" s="185"/>
      <c r="FZ36" s="185"/>
      <c r="GA36" s="185"/>
      <c r="GB36" s="185"/>
      <c r="GC36" s="185"/>
      <c r="GD36" s="185"/>
      <c r="GE36" s="185"/>
      <c r="GF36" s="185"/>
      <c r="GG36" s="185"/>
      <c r="GH36" s="185"/>
      <c r="GI36" s="185"/>
      <c r="GJ36" s="185"/>
      <c r="GK36" s="185"/>
      <c r="GL36" s="185"/>
      <c r="GM36" s="185"/>
      <c r="GN36" s="185"/>
      <c r="GO36" s="185"/>
      <c r="GP36" s="185"/>
      <c r="GQ36" s="186">
        <f t="shared" si="3"/>
        <v>80000</v>
      </c>
      <c r="GR36" s="186"/>
      <c r="GS36" s="186"/>
      <c r="GT36" s="186"/>
      <c r="GU36" s="186"/>
      <c r="GV36" s="186"/>
      <c r="GW36" s="186"/>
      <c r="GX36" s="186"/>
      <c r="GY36" s="186"/>
      <c r="GZ36" s="186"/>
      <c r="HA36" s="186"/>
      <c r="HB36" s="186"/>
      <c r="HC36" s="186"/>
      <c r="HD36" s="186"/>
      <c r="HE36" s="185">
        <v>80000</v>
      </c>
      <c r="HF36" s="185"/>
      <c r="HG36" s="185"/>
      <c r="HH36" s="185"/>
      <c r="HI36" s="185"/>
      <c r="HJ36" s="185"/>
      <c r="HK36" s="185"/>
      <c r="HL36" s="185"/>
      <c r="HM36" s="185"/>
      <c r="HN36" s="185"/>
      <c r="HO36" s="185"/>
      <c r="HP36" s="185"/>
      <c r="HQ36" s="185"/>
      <c r="HR36" s="185"/>
      <c r="HS36" s="185"/>
      <c r="HT36" s="185"/>
      <c r="HU36" s="185"/>
      <c r="HV36" s="185"/>
      <c r="HW36" s="185"/>
      <c r="HX36" s="185"/>
      <c r="HY36" s="185"/>
      <c r="HZ36" s="185"/>
      <c r="IA36" s="185"/>
      <c r="IB36" s="185"/>
      <c r="IC36" s="185"/>
      <c r="ID36" s="185"/>
      <c r="IE36" s="185"/>
      <c r="IF36" s="185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s="57" customFormat="1" ht="12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9"/>
      <c r="AX37" s="174" t="s">
        <v>143</v>
      </c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83" t="s">
        <v>144</v>
      </c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7">
        <f t="shared" si="1"/>
        <v>0</v>
      </c>
      <c r="DK37" s="187"/>
      <c r="DL37" s="187"/>
      <c r="DM37" s="187"/>
      <c r="DN37" s="187"/>
      <c r="DO37" s="187"/>
      <c r="DP37" s="187"/>
      <c r="DQ37" s="187"/>
      <c r="DR37" s="187"/>
      <c r="DS37" s="187"/>
      <c r="DT37" s="187"/>
      <c r="DU37" s="187"/>
      <c r="DV37" s="187"/>
      <c r="DW37" s="187"/>
      <c r="DX37" s="187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6">
        <f t="shared" si="2"/>
        <v>0</v>
      </c>
      <c r="FB37" s="186"/>
      <c r="FC37" s="186"/>
      <c r="FD37" s="186"/>
      <c r="FE37" s="186"/>
      <c r="FF37" s="186"/>
      <c r="FG37" s="186"/>
      <c r="FH37" s="186"/>
      <c r="FI37" s="186"/>
      <c r="FJ37" s="186"/>
      <c r="FK37" s="186"/>
      <c r="FL37" s="186"/>
      <c r="FM37" s="186"/>
      <c r="FN37" s="186"/>
      <c r="FO37" s="185"/>
      <c r="FP37" s="185"/>
      <c r="FQ37" s="185"/>
      <c r="FR37" s="185"/>
      <c r="FS37" s="185"/>
      <c r="FT37" s="185"/>
      <c r="FU37" s="185"/>
      <c r="FV37" s="185"/>
      <c r="FW37" s="185"/>
      <c r="FX37" s="185"/>
      <c r="FY37" s="185"/>
      <c r="FZ37" s="185"/>
      <c r="GA37" s="185"/>
      <c r="GB37" s="185"/>
      <c r="GC37" s="185"/>
      <c r="GD37" s="185"/>
      <c r="GE37" s="185"/>
      <c r="GF37" s="185"/>
      <c r="GG37" s="185"/>
      <c r="GH37" s="185"/>
      <c r="GI37" s="185"/>
      <c r="GJ37" s="185"/>
      <c r="GK37" s="185"/>
      <c r="GL37" s="185"/>
      <c r="GM37" s="185"/>
      <c r="GN37" s="185"/>
      <c r="GO37" s="185"/>
      <c r="GP37" s="185"/>
      <c r="GQ37" s="186">
        <f t="shared" si="3"/>
        <v>0</v>
      </c>
      <c r="GR37" s="186"/>
      <c r="GS37" s="186"/>
      <c r="GT37" s="186"/>
      <c r="GU37" s="186"/>
      <c r="GV37" s="186"/>
      <c r="GW37" s="186"/>
      <c r="GX37" s="186"/>
      <c r="GY37" s="186"/>
      <c r="GZ37" s="186"/>
      <c r="HA37" s="186"/>
      <c r="HB37" s="186"/>
      <c r="HC37" s="186"/>
      <c r="HD37" s="186"/>
      <c r="HE37" s="185"/>
      <c r="HF37" s="185"/>
      <c r="HG37" s="185"/>
      <c r="HH37" s="185"/>
      <c r="HI37" s="185"/>
      <c r="HJ37" s="185"/>
      <c r="HK37" s="185"/>
      <c r="HL37" s="185"/>
      <c r="HM37" s="185"/>
      <c r="HN37" s="185"/>
      <c r="HO37" s="185"/>
      <c r="HP37" s="185"/>
      <c r="HQ37" s="185"/>
      <c r="HR37" s="185"/>
      <c r="HS37" s="185"/>
      <c r="HT37" s="185"/>
      <c r="HU37" s="185"/>
      <c r="HV37" s="185"/>
      <c r="HW37" s="185"/>
      <c r="HX37" s="185"/>
      <c r="HY37" s="185"/>
      <c r="HZ37" s="185"/>
      <c r="IA37" s="185"/>
      <c r="IB37" s="185"/>
      <c r="IC37" s="185"/>
      <c r="ID37" s="185"/>
      <c r="IE37" s="185"/>
      <c r="IF37" s="185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s="57" customFormat="1" ht="12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9"/>
      <c r="AX38" s="174" t="s">
        <v>145</v>
      </c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83" t="s">
        <v>146</v>
      </c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7">
        <f t="shared" si="1"/>
        <v>116000</v>
      </c>
      <c r="DK38" s="187"/>
      <c r="DL38" s="187"/>
      <c r="DM38" s="187"/>
      <c r="DN38" s="187"/>
      <c r="DO38" s="187"/>
      <c r="DP38" s="187"/>
      <c r="DQ38" s="187"/>
      <c r="DR38" s="187"/>
      <c r="DS38" s="187"/>
      <c r="DT38" s="187"/>
      <c r="DU38" s="187"/>
      <c r="DV38" s="187"/>
      <c r="DW38" s="187"/>
      <c r="DX38" s="187"/>
      <c r="DY38" s="185">
        <v>116000</v>
      </c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6">
        <f t="shared" si="2"/>
        <v>116000</v>
      </c>
      <c r="FB38" s="186"/>
      <c r="FC38" s="186"/>
      <c r="FD38" s="186"/>
      <c r="FE38" s="186"/>
      <c r="FF38" s="186"/>
      <c r="FG38" s="186"/>
      <c r="FH38" s="186"/>
      <c r="FI38" s="186"/>
      <c r="FJ38" s="186"/>
      <c r="FK38" s="186"/>
      <c r="FL38" s="186"/>
      <c r="FM38" s="186"/>
      <c r="FN38" s="186"/>
      <c r="FO38" s="185">
        <v>116000</v>
      </c>
      <c r="FP38" s="185"/>
      <c r="FQ38" s="185"/>
      <c r="FR38" s="185"/>
      <c r="FS38" s="185"/>
      <c r="FT38" s="185"/>
      <c r="FU38" s="185"/>
      <c r="FV38" s="185"/>
      <c r="FW38" s="185"/>
      <c r="FX38" s="185"/>
      <c r="FY38" s="185"/>
      <c r="FZ38" s="185"/>
      <c r="GA38" s="185"/>
      <c r="GB38" s="185"/>
      <c r="GC38" s="185"/>
      <c r="GD38" s="185"/>
      <c r="GE38" s="185"/>
      <c r="GF38" s="185"/>
      <c r="GG38" s="185"/>
      <c r="GH38" s="185"/>
      <c r="GI38" s="185"/>
      <c r="GJ38" s="185"/>
      <c r="GK38" s="185"/>
      <c r="GL38" s="185"/>
      <c r="GM38" s="185"/>
      <c r="GN38" s="185"/>
      <c r="GO38" s="185"/>
      <c r="GP38" s="185"/>
      <c r="GQ38" s="186">
        <f t="shared" si="3"/>
        <v>116000</v>
      </c>
      <c r="GR38" s="186"/>
      <c r="GS38" s="186"/>
      <c r="GT38" s="186"/>
      <c r="GU38" s="186"/>
      <c r="GV38" s="186"/>
      <c r="GW38" s="186"/>
      <c r="GX38" s="186"/>
      <c r="GY38" s="186"/>
      <c r="GZ38" s="186"/>
      <c r="HA38" s="186"/>
      <c r="HB38" s="186"/>
      <c r="HC38" s="186"/>
      <c r="HD38" s="186"/>
      <c r="HE38" s="185">
        <v>116000</v>
      </c>
      <c r="HF38" s="185"/>
      <c r="HG38" s="185"/>
      <c r="HH38" s="185"/>
      <c r="HI38" s="185"/>
      <c r="HJ38" s="185"/>
      <c r="HK38" s="185"/>
      <c r="HL38" s="185"/>
      <c r="HM38" s="185"/>
      <c r="HN38" s="185"/>
      <c r="HO38" s="185"/>
      <c r="HP38" s="185"/>
      <c r="HQ38" s="185"/>
      <c r="HR38" s="185"/>
      <c r="HS38" s="185"/>
      <c r="HT38" s="185"/>
      <c r="HU38" s="185"/>
      <c r="HV38" s="185"/>
      <c r="HW38" s="185"/>
      <c r="HX38" s="185"/>
      <c r="HY38" s="185"/>
      <c r="HZ38" s="185"/>
      <c r="IA38" s="185"/>
      <c r="IB38" s="185"/>
      <c r="IC38" s="185"/>
      <c r="ID38" s="185"/>
      <c r="IE38" s="185"/>
      <c r="IF38" s="185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s="57" customFormat="1" ht="12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9"/>
      <c r="AX39" s="174" t="s">
        <v>147</v>
      </c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83" t="s">
        <v>148</v>
      </c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7">
        <f t="shared" si="1"/>
        <v>0</v>
      </c>
      <c r="DK39" s="187"/>
      <c r="DL39" s="187"/>
      <c r="DM39" s="187"/>
      <c r="DN39" s="187"/>
      <c r="DO39" s="187"/>
      <c r="DP39" s="187"/>
      <c r="DQ39" s="187"/>
      <c r="DR39" s="187"/>
      <c r="DS39" s="187"/>
      <c r="DT39" s="187"/>
      <c r="DU39" s="187"/>
      <c r="DV39" s="187"/>
      <c r="DW39" s="187"/>
      <c r="DX39" s="187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185"/>
      <c r="EL39" s="185"/>
      <c r="EM39" s="185"/>
      <c r="EN39" s="185"/>
      <c r="EO39" s="185"/>
      <c r="EP39" s="185"/>
      <c r="EQ39" s="185"/>
      <c r="ER39" s="185"/>
      <c r="ES39" s="185"/>
      <c r="ET39" s="185"/>
      <c r="EU39" s="185"/>
      <c r="EV39" s="185"/>
      <c r="EW39" s="185"/>
      <c r="EX39" s="185"/>
      <c r="EY39" s="185"/>
      <c r="EZ39" s="185"/>
      <c r="FA39" s="186">
        <f t="shared" si="2"/>
        <v>100000</v>
      </c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6"/>
      <c r="FN39" s="186"/>
      <c r="FO39" s="185">
        <v>100000</v>
      </c>
      <c r="FP39" s="185"/>
      <c r="FQ39" s="185"/>
      <c r="FR39" s="185"/>
      <c r="FS39" s="185"/>
      <c r="FT39" s="185"/>
      <c r="FU39" s="185"/>
      <c r="FV39" s="185"/>
      <c r="FW39" s="185"/>
      <c r="FX39" s="185"/>
      <c r="FY39" s="185"/>
      <c r="FZ39" s="185"/>
      <c r="GA39" s="185"/>
      <c r="GB39" s="185"/>
      <c r="GC39" s="185"/>
      <c r="GD39" s="185"/>
      <c r="GE39" s="185"/>
      <c r="GF39" s="185"/>
      <c r="GG39" s="185"/>
      <c r="GH39" s="185"/>
      <c r="GI39" s="185"/>
      <c r="GJ39" s="185"/>
      <c r="GK39" s="185"/>
      <c r="GL39" s="185"/>
      <c r="GM39" s="185"/>
      <c r="GN39" s="185"/>
      <c r="GO39" s="185"/>
      <c r="GP39" s="185"/>
      <c r="GQ39" s="186">
        <f t="shared" si="3"/>
        <v>0</v>
      </c>
      <c r="GR39" s="186"/>
      <c r="GS39" s="186"/>
      <c r="GT39" s="186"/>
      <c r="GU39" s="186"/>
      <c r="GV39" s="186"/>
      <c r="GW39" s="186"/>
      <c r="GX39" s="186"/>
      <c r="GY39" s="186"/>
      <c r="GZ39" s="186"/>
      <c r="HA39" s="186"/>
      <c r="HB39" s="186"/>
      <c r="HC39" s="186"/>
      <c r="HD39" s="186"/>
      <c r="HE39" s="185"/>
      <c r="HF39" s="185"/>
      <c r="HG39" s="185"/>
      <c r="HH39" s="185"/>
      <c r="HI39" s="185"/>
      <c r="HJ39" s="185"/>
      <c r="HK39" s="185"/>
      <c r="HL39" s="185"/>
      <c r="HM39" s="185"/>
      <c r="HN39" s="185"/>
      <c r="HO39" s="185"/>
      <c r="HP39" s="185"/>
      <c r="HQ39" s="185"/>
      <c r="HR39" s="185"/>
      <c r="HS39" s="185"/>
      <c r="HT39" s="185"/>
      <c r="HU39" s="185"/>
      <c r="HV39" s="185"/>
      <c r="HW39" s="185"/>
      <c r="HX39" s="185"/>
      <c r="HY39" s="185"/>
      <c r="HZ39" s="185"/>
      <c r="IA39" s="185"/>
      <c r="IB39" s="185"/>
      <c r="IC39" s="185"/>
      <c r="ID39" s="185"/>
      <c r="IE39" s="185"/>
      <c r="IF39" s="185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s="57" customFormat="1" ht="30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198" t="s">
        <v>149</v>
      </c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83" t="s">
        <v>150</v>
      </c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7">
        <f t="shared" si="1"/>
        <v>149000</v>
      </c>
      <c r="DK40" s="187"/>
      <c r="DL40" s="187"/>
      <c r="DM40" s="187"/>
      <c r="DN40" s="187"/>
      <c r="DO40" s="187"/>
      <c r="DP40" s="187"/>
      <c r="DQ40" s="187"/>
      <c r="DR40" s="187"/>
      <c r="DS40" s="187"/>
      <c r="DT40" s="187"/>
      <c r="DU40" s="187"/>
      <c r="DV40" s="187"/>
      <c r="DW40" s="187"/>
      <c r="DX40" s="187"/>
      <c r="DY40" s="185">
        <v>149000</v>
      </c>
      <c r="DZ40" s="185"/>
      <c r="EA40" s="185"/>
      <c r="EB40" s="185"/>
      <c r="EC40" s="185"/>
      <c r="ED40" s="185"/>
      <c r="EE40" s="185"/>
      <c r="EF40" s="185"/>
      <c r="EG40" s="185"/>
      <c r="EH40" s="185"/>
      <c r="EI40" s="185"/>
      <c r="EJ40" s="185"/>
      <c r="EK40" s="185"/>
      <c r="EL40" s="185"/>
      <c r="EM40" s="185"/>
      <c r="EN40" s="185"/>
      <c r="EO40" s="185"/>
      <c r="EP40" s="185"/>
      <c r="EQ40" s="185"/>
      <c r="ER40" s="185"/>
      <c r="ES40" s="185"/>
      <c r="ET40" s="185"/>
      <c r="EU40" s="185"/>
      <c r="EV40" s="185"/>
      <c r="EW40" s="185"/>
      <c r="EX40" s="185"/>
      <c r="EY40" s="185"/>
      <c r="EZ40" s="185"/>
      <c r="FA40" s="186">
        <f t="shared" si="2"/>
        <v>149000</v>
      </c>
      <c r="FB40" s="186"/>
      <c r="FC40" s="186"/>
      <c r="FD40" s="186"/>
      <c r="FE40" s="186"/>
      <c r="FF40" s="186"/>
      <c r="FG40" s="186"/>
      <c r="FH40" s="186"/>
      <c r="FI40" s="186"/>
      <c r="FJ40" s="186"/>
      <c r="FK40" s="186"/>
      <c r="FL40" s="186"/>
      <c r="FM40" s="186"/>
      <c r="FN40" s="186"/>
      <c r="FO40" s="185">
        <v>149000</v>
      </c>
      <c r="FP40" s="185"/>
      <c r="FQ40" s="185"/>
      <c r="FR40" s="185"/>
      <c r="FS40" s="185"/>
      <c r="FT40" s="185"/>
      <c r="FU40" s="185"/>
      <c r="FV40" s="185"/>
      <c r="FW40" s="185"/>
      <c r="FX40" s="185"/>
      <c r="FY40" s="185"/>
      <c r="FZ40" s="185"/>
      <c r="GA40" s="185"/>
      <c r="GB40" s="185"/>
      <c r="GC40" s="185"/>
      <c r="GD40" s="185"/>
      <c r="GE40" s="185"/>
      <c r="GF40" s="185"/>
      <c r="GG40" s="185"/>
      <c r="GH40" s="185"/>
      <c r="GI40" s="185"/>
      <c r="GJ40" s="185"/>
      <c r="GK40" s="185"/>
      <c r="GL40" s="185"/>
      <c r="GM40" s="185"/>
      <c r="GN40" s="185"/>
      <c r="GO40" s="185"/>
      <c r="GP40" s="185"/>
      <c r="GQ40" s="186">
        <f t="shared" si="3"/>
        <v>149000</v>
      </c>
      <c r="GR40" s="186"/>
      <c r="GS40" s="186"/>
      <c r="GT40" s="186"/>
      <c r="GU40" s="186"/>
      <c r="GV40" s="186"/>
      <c r="GW40" s="186"/>
      <c r="GX40" s="186"/>
      <c r="GY40" s="186"/>
      <c r="GZ40" s="186"/>
      <c r="HA40" s="186"/>
      <c r="HB40" s="186"/>
      <c r="HC40" s="186"/>
      <c r="HD40" s="186"/>
      <c r="HE40" s="185">
        <v>149000</v>
      </c>
      <c r="HF40" s="185"/>
      <c r="HG40" s="185"/>
      <c r="HH40" s="185"/>
      <c r="HI40" s="185"/>
      <c r="HJ40" s="185"/>
      <c r="HK40" s="185"/>
      <c r="HL40" s="185"/>
      <c r="HM40" s="185"/>
      <c r="HN40" s="185"/>
      <c r="HO40" s="185"/>
      <c r="HP40" s="185"/>
      <c r="HQ40" s="185"/>
      <c r="HR40" s="185"/>
      <c r="HS40" s="185"/>
      <c r="HT40" s="185"/>
      <c r="HU40" s="185"/>
      <c r="HV40" s="185"/>
      <c r="HW40" s="185"/>
      <c r="HX40" s="185"/>
      <c r="HY40" s="185"/>
      <c r="HZ40" s="185"/>
      <c r="IA40" s="185"/>
      <c r="IB40" s="185"/>
      <c r="IC40" s="185"/>
      <c r="ID40" s="185"/>
      <c r="IE40" s="185"/>
      <c r="IF40" s="185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s="47" customFormat="1" ht="71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9"/>
      <c r="AX41" s="196" t="s">
        <v>161</v>
      </c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70">
        <f t="shared" si="1"/>
        <v>0</v>
      </c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>
        <f>DY42+DY43+DY44+DY45+DY46+DY47+DY48+DY49+DY50+DY51+DY52+DY53+DY54</f>
        <v>0</v>
      </c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>
        <f>EM42+EM43+EM44+EM45+EM46+EM47+EM48+EM49+EM50+EM51+EM52+EM53+EM54</f>
        <v>0</v>
      </c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>
        <f t="shared" si="2"/>
        <v>0</v>
      </c>
      <c r="FB41" s="170"/>
      <c r="FC41" s="170"/>
      <c r="FD41" s="170"/>
      <c r="FE41" s="170"/>
      <c r="FF41" s="170"/>
      <c r="FG41" s="170"/>
      <c r="FH41" s="170"/>
      <c r="FI41" s="170"/>
      <c r="FJ41" s="170"/>
      <c r="FK41" s="170"/>
      <c r="FL41" s="170"/>
      <c r="FM41" s="170"/>
      <c r="FN41" s="170"/>
      <c r="FO41" s="170">
        <v>0</v>
      </c>
      <c r="FP41" s="170"/>
      <c r="FQ41" s="170"/>
      <c r="FR41" s="170"/>
      <c r="FS41" s="170"/>
      <c r="FT41" s="170"/>
      <c r="FU41" s="170"/>
      <c r="FV41" s="170"/>
      <c r="FW41" s="170"/>
      <c r="FX41" s="170"/>
      <c r="FY41" s="170"/>
      <c r="FZ41" s="170"/>
      <c r="GA41" s="170"/>
      <c r="GB41" s="170"/>
      <c r="GC41" s="170">
        <v>0</v>
      </c>
      <c r="GD41" s="170"/>
      <c r="GE41" s="170"/>
      <c r="GF41" s="170"/>
      <c r="GG41" s="170"/>
      <c r="GH41" s="170"/>
      <c r="GI41" s="170"/>
      <c r="GJ41" s="170"/>
      <c r="GK41" s="170"/>
      <c r="GL41" s="170"/>
      <c r="GM41" s="170"/>
      <c r="GN41" s="170"/>
      <c r="GO41" s="170"/>
      <c r="GP41" s="170"/>
      <c r="GQ41" s="170">
        <f>HE41+HS41</f>
        <v>0</v>
      </c>
      <c r="GR41" s="170"/>
      <c r="GS41" s="170"/>
      <c r="GT41" s="170"/>
      <c r="GU41" s="170"/>
      <c r="GV41" s="170"/>
      <c r="GW41" s="170"/>
      <c r="GX41" s="170"/>
      <c r="GY41" s="170"/>
      <c r="GZ41" s="170"/>
      <c r="HA41" s="170"/>
      <c r="HB41" s="170"/>
      <c r="HC41" s="170"/>
      <c r="HD41" s="170"/>
      <c r="HE41" s="170">
        <f>HE42+HE43+HE44+HE45+HE46+HE47+HE48+HE49+HE50+HE51+HE52+HE53+HE54</f>
        <v>0</v>
      </c>
      <c r="HF41" s="170"/>
      <c r="HG41" s="170"/>
      <c r="HH41" s="170"/>
      <c r="HI41" s="170"/>
      <c r="HJ41" s="170"/>
      <c r="HK41" s="170"/>
      <c r="HL41" s="170"/>
      <c r="HM41" s="170"/>
      <c r="HN41" s="170"/>
      <c r="HO41" s="170"/>
      <c r="HP41" s="170"/>
      <c r="HQ41" s="170"/>
      <c r="HR41" s="170"/>
      <c r="HS41" s="170">
        <v>0</v>
      </c>
      <c r="HT41" s="170"/>
      <c r="HU41" s="170"/>
      <c r="HV41" s="170"/>
      <c r="HW41" s="170"/>
      <c r="HX41" s="170"/>
      <c r="HY41" s="170"/>
      <c r="HZ41" s="170"/>
      <c r="IA41" s="170"/>
      <c r="IB41" s="170"/>
      <c r="IC41" s="170"/>
      <c r="ID41" s="170"/>
      <c r="IE41" s="170"/>
      <c r="IF41" s="170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256" s="57" customFormat="1" ht="14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9"/>
      <c r="AX42" s="174" t="s">
        <v>125</v>
      </c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83" t="s">
        <v>126</v>
      </c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7">
        <f aca="true" t="shared" si="4" ref="DJ42:DJ54">DY42+EM42</f>
        <v>0</v>
      </c>
      <c r="DK42" s="187"/>
      <c r="DL42" s="187"/>
      <c r="DM42" s="187"/>
      <c r="DN42" s="187"/>
      <c r="DO42" s="187"/>
      <c r="DP42" s="187"/>
      <c r="DQ42" s="187"/>
      <c r="DR42" s="187"/>
      <c r="DS42" s="187"/>
      <c r="DT42" s="187"/>
      <c r="DU42" s="187"/>
      <c r="DV42" s="187"/>
      <c r="DW42" s="187"/>
      <c r="DX42" s="187"/>
      <c r="DY42" s="185">
        <v>0</v>
      </c>
      <c r="DZ42" s="185"/>
      <c r="EA42" s="185"/>
      <c r="EB42" s="185"/>
      <c r="EC42" s="185"/>
      <c r="ED42" s="185"/>
      <c r="EE42" s="185"/>
      <c r="EF42" s="185"/>
      <c r="EG42" s="185"/>
      <c r="EH42" s="185"/>
      <c r="EI42" s="185"/>
      <c r="EJ42" s="185"/>
      <c r="EK42" s="185"/>
      <c r="EL42" s="185"/>
      <c r="EM42" s="185"/>
      <c r="EN42" s="185"/>
      <c r="EO42" s="185"/>
      <c r="EP42" s="185"/>
      <c r="EQ42" s="185"/>
      <c r="ER42" s="185"/>
      <c r="ES42" s="185"/>
      <c r="ET42" s="185"/>
      <c r="EU42" s="185"/>
      <c r="EV42" s="185"/>
      <c r="EW42" s="185"/>
      <c r="EX42" s="185"/>
      <c r="EY42" s="185"/>
      <c r="EZ42" s="185"/>
      <c r="FA42" s="186">
        <f aca="true" t="shared" si="5" ref="FA42:FA54">FO42+GC42</f>
        <v>0</v>
      </c>
      <c r="FB42" s="186"/>
      <c r="FC42" s="186"/>
      <c r="FD42" s="186"/>
      <c r="FE42" s="186"/>
      <c r="FF42" s="186"/>
      <c r="FG42" s="186"/>
      <c r="FH42" s="186"/>
      <c r="FI42" s="186"/>
      <c r="FJ42" s="186"/>
      <c r="FK42" s="186"/>
      <c r="FL42" s="186"/>
      <c r="FM42" s="186"/>
      <c r="FN42" s="186"/>
      <c r="FO42" s="185">
        <v>0</v>
      </c>
      <c r="FP42" s="185"/>
      <c r="FQ42" s="185"/>
      <c r="FR42" s="185"/>
      <c r="FS42" s="185"/>
      <c r="FT42" s="185"/>
      <c r="FU42" s="185"/>
      <c r="FV42" s="185"/>
      <c r="FW42" s="185"/>
      <c r="FX42" s="185"/>
      <c r="FY42" s="185"/>
      <c r="FZ42" s="185"/>
      <c r="GA42" s="185"/>
      <c r="GB42" s="185"/>
      <c r="GC42" s="185"/>
      <c r="GD42" s="185"/>
      <c r="GE42" s="185"/>
      <c r="GF42" s="185"/>
      <c r="GG42" s="185"/>
      <c r="GH42" s="185"/>
      <c r="GI42" s="185"/>
      <c r="GJ42" s="185"/>
      <c r="GK42" s="185"/>
      <c r="GL42" s="185"/>
      <c r="GM42" s="185"/>
      <c r="GN42" s="185"/>
      <c r="GO42" s="185"/>
      <c r="GP42" s="185"/>
      <c r="GQ42" s="186">
        <f aca="true" t="shared" si="6" ref="GQ42:GQ54">HE42+HS42</f>
        <v>0</v>
      </c>
      <c r="GR42" s="186"/>
      <c r="GS42" s="186"/>
      <c r="GT42" s="186"/>
      <c r="GU42" s="186"/>
      <c r="GV42" s="186"/>
      <c r="GW42" s="186"/>
      <c r="GX42" s="186"/>
      <c r="GY42" s="186"/>
      <c r="GZ42" s="186"/>
      <c r="HA42" s="186"/>
      <c r="HB42" s="186"/>
      <c r="HC42" s="186"/>
      <c r="HD42" s="186"/>
      <c r="HE42" s="185">
        <v>0</v>
      </c>
      <c r="HF42" s="185"/>
      <c r="HG42" s="185"/>
      <c r="HH42" s="185"/>
      <c r="HI42" s="185"/>
      <c r="HJ42" s="185"/>
      <c r="HK42" s="185"/>
      <c r="HL42" s="185"/>
      <c r="HM42" s="185"/>
      <c r="HN42" s="185"/>
      <c r="HO42" s="185"/>
      <c r="HP42" s="185"/>
      <c r="HQ42" s="185"/>
      <c r="HR42" s="185"/>
      <c r="HS42" s="185"/>
      <c r="HT42" s="185"/>
      <c r="HU42" s="185"/>
      <c r="HV42" s="185"/>
      <c r="HW42" s="185"/>
      <c r="HX42" s="185"/>
      <c r="HY42" s="185"/>
      <c r="HZ42" s="185"/>
      <c r="IA42" s="185"/>
      <c r="IB42" s="185"/>
      <c r="IC42" s="185"/>
      <c r="ID42" s="185"/>
      <c r="IE42" s="185"/>
      <c r="IF42" s="185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spans="1:256" s="57" customFormat="1" ht="16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9"/>
      <c r="AX43" s="174" t="s">
        <v>127</v>
      </c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83" t="s">
        <v>128</v>
      </c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7">
        <f t="shared" si="4"/>
        <v>0</v>
      </c>
      <c r="DK43" s="187"/>
      <c r="DL43" s="187"/>
      <c r="DM43" s="187"/>
      <c r="DN43" s="187"/>
      <c r="DO43" s="187"/>
      <c r="DP43" s="187"/>
      <c r="DQ43" s="187"/>
      <c r="DR43" s="187"/>
      <c r="DS43" s="187"/>
      <c r="DT43" s="187"/>
      <c r="DU43" s="187"/>
      <c r="DV43" s="187"/>
      <c r="DW43" s="187"/>
      <c r="DX43" s="187"/>
      <c r="DY43" s="185">
        <v>0</v>
      </c>
      <c r="DZ43" s="185"/>
      <c r="EA43" s="185"/>
      <c r="EB43" s="185"/>
      <c r="EC43" s="185"/>
      <c r="ED43" s="185"/>
      <c r="EE43" s="185"/>
      <c r="EF43" s="185"/>
      <c r="EG43" s="185"/>
      <c r="EH43" s="185"/>
      <c r="EI43" s="185"/>
      <c r="EJ43" s="185"/>
      <c r="EK43" s="185"/>
      <c r="EL43" s="185"/>
      <c r="EM43" s="185"/>
      <c r="EN43" s="185"/>
      <c r="EO43" s="185"/>
      <c r="EP43" s="185"/>
      <c r="EQ43" s="185"/>
      <c r="ER43" s="185"/>
      <c r="ES43" s="185"/>
      <c r="ET43" s="185"/>
      <c r="EU43" s="185"/>
      <c r="EV43" s="185"/>
      <c r="EW43" s="185"/>
      <c r="EX43" s="185"/>
      <c r="EY43" s="185"/>
      <c r="EZ43" s="185"/>
      <c r="FA43" s="186">
        <f t="shared" si="5"/>
        <v>0</v>
      </c>
      <c r="FB43" s="186"/>
      <c r="FC43" s="186"/>
      <c r="FD43" s="186"/>
      <c r="FE43" s="186"/>
      <c r="FF43" s="186"/>
      <c r="FG43" s="186"/>
      <c r="FH43" s="186"/>
      <c r="FI43" s="186"/>
      <c r="FJ43" s="186"/>
      <c r="FK43" s="186"/>
      <c r="FL43" s="186"/>
      <c r="FM43" s="186"/>
      <c r="FN43" s="186"/>
      <c r="FO43" s="185">
        <v>0</v>
      </c>
      <c r="FP43" s="185"/>
      <c r="FQ43" s="185"/>
      <c r="FR43" s="185"/>
      <c r="FS43" s="185"/>
      <c r="FT43" s="185"/>
      <c r="FU43" s="185"/>
      <c r="FV43" s="185"/>
      <c r="FW43" s="185"/>
      <c r="FX43" s="185"/>
      <c r="FY43" s="185"/>
      <c r="FZ43" s="185"/>
      <c r="GA43" s="185"/>
      <c r="GB43" s="185"/>
      <c r="GC43" s="185"/>
      <c r="GD43" s="185"/>
      <c r="GE43" s="185"/>
      <c r="GF43" s="185"/>
      <c r="GG43" s="185"/>
      <c r="GH43" s="185"/>
      <c r="GI43" s="185"/>
      <c r="GJ43" s="185"/>
      <c r="GK43" s="185"/>
      <c r="GL43" s="185"/>
      <c r="GM43" s="185"/>
      <c r="GN43" s="185"/>
      <c r="GO43" s="185"/>
      <c r="GP43" s="185"/>
      <c r="GQ43" s="186">
        <f t="shared" si="6"/>
        <v>0</v>
      </c>
      <c r="GR43" s="186"/>
      <c r="GS43" s="186"/>
      <c r="GT43" s="186"/>
      <c r="GU43" s="186"/>
      <c r="GV43" s="186"/>
      <c r="GW43" s="186"/>
      <c r="GX43" s="186"/>
      <c r="GY43" s="186"/>
      <c r="GZ43" s="186"/>
      <c r="HA43" s="186"/>
      <c r="HB43" s="186"/>
      <c r="HC43" s="186"/>
      <c r="HD43" s="186"/>
      <c r="HE43" s="185">
        <v>0</v>
      </c>
      <c r="HF43" s="185"/>
      <c r="HG43" s="185"/>
      <c r="HH43" s="185"/>
      <c r="HI43" s="185"/>
      <c r="HJ43" s="185"/>
      <c r="HK43" s="185"/>
      <c r="HL43" s="185"/>
      <c r="HM43" s="185"/>
      <c r="HN43" s="185"/>
      <c r="HO43" s="185"/>
      <c r="HP43" s="185"/>
      <c r="HQ43" s="185"/>
      <c r="HR43" s="185"/>
      <c r="HS43" s="185"/>
      <c r="HT43" s="185"/>
      <c r="HU43" s="185"/>
      <c r="HV43" s="185"/>
      <c r="HW43" s="185"/>
      <c r="HX43" s="185"/>
      <c r="HY43" s="185"/>
      <c r="HZ43" s="185"/>
      <c r="IA43" s="185"/>
      <c r="IB43" s="185"/>
      <c r="IC43" s="185"/>
      <c r="ID43" s="185"/>
      <c r="IE43" s="185"/>
      <c r="IF43" s="185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</row>
    <row r="44" spans="1:256" s="57" customFormat="1" ht="16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9"/>
      <c r="AX44" s="174" t="s">
        <v>129</v>
      </c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83" t="s">
        <v>130</v>
      </c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187">
        <f t="shared" si="4"/>
        <v>0</v>
      </c>
      <c r="DK44" s="187"/>
      <c r="DL44" s="187"/>
      <c r="DM44" s="187"/>
      <c r="DN44" s="187"/>
      <c r="DO44" s="187"/>
      <c r="DP44" s="187"/>
      <c r="DQ44" s="187"/>
      <c r="DR44" s="187"/>
      <c r="DS44" s="187"/>
      <c r="DT44" s="187"/>
      <c r="DU44" s="187"/>
      <c r="DV44" s="187"/>
      <c r="DW44" s="187"/>
      <c r="DX44" s="187"/>
      <c r="DY44" s="185">
        <v>0</v>
      </c>
      <c r="DZ44" s="185"/>
      <c r="EA44" s="185"/>
      <c r="EB44" s="185"/>
      <c r="EC44" s="185"/>
      <c r="ED44" s="185"/>
      <c r="EE44" s="185"/>
      <c r="EF44" s="185"/>
      <c r="EG44" s="185"/>
      <c r="EH44" s="185"/>
      <c r="EI44" s="185"/>
      <c r="EJ44" s="185"/>
      <c r="EK44" s="185"/>
      <c r="EL44" s="185"/>
      <c r="EM44" s="185"/>
      <c r="EN44" s="185"/>
      <c r="EO44" s="185"/>
      <c r="EP44" s="185"/>
      <c r="EQ44" s="185"/>
      <c r="ER44" s="185"/>
      <c r="ES44" s="185"/>
      <c r="ET44" s="185"/>
      <c r="EU44" s="185"/>
      <c r="EV44" s="185"/>
      <c r="EW44" s="185"/>
      <c r="EX44" s="185"/>
      <c r="EY44" s="185"/>
      <c r="EZ44" s="185"/>
      <c r="FA44" s="186">
        <f t="shared" si="5"/>
        <v>0</v>
      </c>
      <c r="FB44" s="186"/>
      <c r="FC44" s="186"/>
      <c r="FD44" s="186"/>
      <c r="FE44" s="186"/>
      <c r="FF44" s="186"/>
      <c r="FG44" s="186"/>
      <c r="FH44" s="186"/>
      <c r="FI44" s="186"/>
      <c r="FJ44" s="186"/>
      <c r="FK44" s="186"/>
      <c r="FL44" s="186"/>
      <c r="FM44" s="186"/>
      <c r="FN44" s="186"/>
      <c r="FO44" s="185">
        <v>0</v>
      </c>
      <c r="FP44" s="185"/>
      <c r="FQ44" s="185"/>
      <c r="FR44" s="185"/>
      <c r="FS44" s="185"/>
      <c r="FT44" s="185"/>
      <c r="FU44" s="185"/>
      <c r="FV44" s="185"/>
      <c r="FW44" s="185"/>
      <c r="FX44" s="185"/>
      <c r="FY44" s="185"/>
      <c r="FZ44" s="185"/>
      <c r="GA44" s="185"/>
      <c r="GB44" s="185"/>
      <c r="GC44" s="185"/>
      <c r="GD44" s="185"/>
      <c r="GE44" s="185"/>
      <c r="GF44" s="185"/>
      <c r="GG44" s="185"/>
      <c r="GH44" s="185"/>
      <c r="GI44" s="185"/>
      <c r="GJ44" s="185"/>
      <c r="GK44" s="185"/>
      <c r="GL44" s="185"/>
      <c r="GM44" s="185"/>
      <c r="GN44" s="185"/>
      <c r="GO44" s="185"/>
      <c r="GP44" s="185"/>
      <c r="GQ44" s="186">
        <f t="shared" si="6"/>
        <v>0</v>
      </c>
      <c r="GR44" s="186"/>
      <c r="GS44" s="186"/>
      <c r="GT44" s="186"/>
      <c r="GU44" s="186"/>
      <c r="GV44" s="186"/>
      <c r="GW44" s="186"/>
      <c r="GX44" s="186"/>
      <c r="GY44" s="186"/>
      <c r="GZ44" s="186"/>
      <c r="HA44" s="186"/>
      <c r="HB44" s="186"/>
      <c r="HC44" s="186"/>
      <c r="HD44" s="186"/>
      <c r="HE44" s="185">
        <v>0</v>
      </c>
      <c r="HF44" s="185"/>
      <c r="HG44" s="185"/>
      <c r="HH44" s="185"/>
      <c r="HI44" s="185"/>
      <c r="HJ44" s="185"/>
      <c r="HK44" s="185"/>
      <c r="HL44" s="185"/>
      <c r="HM44" s="185"/>
      <c r="HN44" s="185"/>
      <c r="HO44" s="185"/>
      <c r="HP44" s="185"/>
      <c r="HQ44" s="185"/>
      <c r="HR44" s="185"/>
      <c r="HS44" s="185"/>
      <c r="HT44" s="185"/>
      <c r="HU44" s="185"/>
      <c r="HV44" s="185"/>
      <c r="HW44" s="185"/>
      <c r="HX44" s="185"/>
      <c r="HY44" s="185"/>
      <c r="HZ44" s="185"/>
      <c r="IA44" s="185"/>
      <c r="IB44" s="185"/>
      <c r="IC44" s="185"/>
      <c r="ID44" s="185"/>
      <c r="IE44" s="185"/>
      <c r="IF44" s="185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1:256" s="57" customFormat="1" ht="18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9"/>
      <c r="AX45" s="174" t="s">
        <v>131</v>
      </c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83" t="s">
        <v>132</v>
      </c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7">
        <f t="shared" si="4"/>
        <v>0</v>
      </c>
      <c r="DK45" s="187"/>
      <c r="DL45" s="187"/>
      <c r="DM45" s="187"/>
      <c r="DN45" s="187"/>
      <c r="DO45" s="187"/>
      <c r="DP45" s="187"/>
      <c r="DQ45" s="187"/>
      <c r="DR45" s="187"/>
      <c r="DS45" s="187"/>
      <c r="DT45" s="187"/>
      <c r="DU45" s="187"/>
      <c r="DV45" s="187"/>
      <c r="DW45" s="187"/>
      <c r="DX45" s="187"/>
      <c r="DY45" s="185">
        <v>0</v>
      </c>
      <c r="DZ45" s="185"/>
      <c r="EA45" s="185"/>
      <c r="EB45" s="185"/>
      <c r="EC45" s="185"/>
      <c r="ED45" s="185"/>
      <c r="EE45" s="185"/>
      <c r="EF45" s="185"/>
      <c r="EG45" s="185"/>
      <c r="EH45" s="185"/>
      <c r="EI45" s="185"/>
      <c r="EJ45" s="185"/>
      <c r="EK45" s="185"/>
      <c r="EL45" s="185"/>
      <c r="EM45" s="185"/>
      <c r="EN45" s="185"/>
      <c r="EO45" s="185"/>
      <c r="EP45" s="185"/>
      <c r="EQ45" s="185"/>
      <c r="ER45" s="185"/>
      <c r="ES45" s="185"/>
      <c r="ET45" s="185"/>
      <c r="EU45" s="185"/>
      <c r="EV45" s="185"/>
      <c r="EW45" s="185"/>
      <c r="EX45" s="185"/>
      <c r="EY45" s="185"/>
      <c r="EZ45" s="185"/>
      <c r="FA45" s="186">
        <f t="shared" si="5"/>
        <v>0</v>
      </c>
      <c r="FB45" s="186"/>
      <c r="FC45" s="186"/>
      <c r="FD45" s="186"/>
      <c r="FE45" s="186"/>
      <c r="FF45" s="186"/>
      <c r="FG45" s="186"/>
      <c r="FH45" s="186"/>
      <c r="FI45" s="186"/>
      <c r="FJ45" s="186"/>
      <c r="FK45" s="186"/>
      <c r="FL45" s="186"/>
      <c r="FM45" s="186"/>
      <c r="FN45" s="186"/>
      <c r="FO45" s="185">
        <v>0</v>
      </c>
      <c r="FP45" s="185"/>
      <c r="FQ45" s="185"/>
      <c r="FR45" s="185"/>
      <c r="FS45" s="185"/>
      <c r="FT45" s="185"/>
      <c r="FU45" s="185"/>
      <c r="FV45" s="185"/>
      <c r="FW45" s="185"/>
      <c r="FX45" s="185"/>
      <c r="FY45" s="185"/>
      <c r="FZ45" s="185"/>
      <c r="GA45" s="185"/>
      <c r="GB45" s="185"/>
      <c r="GC45" s="185"/>
      <c r="GD45" s="185"/>
      <c r="GE45" s="185"/>
      <c r="GF45" s="185"/>
      <c r="GG45" s="185"/>
      <c r="GH45" s="185"/>
      <c r="GI45" s="185"/>
      <c r="GJ45" s="185"/>
      <c r="GK45" s="185"/>
      <c r="GL45" s="185"/>
      <c r="GM45" s="185"/>
      <c r="GN45" s="185"/>
      <c r="GO45" s="185"/>
      <c r="GP45" s="185"/>
      <c r="GQ45" s="186">
        <f t="shared" si="6"/>
        <v>0</v>
      </c>
      <c r="GR45" s="186"/>
      <c r="GS45" s="186"/>
      <c r="GT45" s="186"/>
      <c r="GU45" s="186"/>
      <c r="GV45" s="186"/>
      <c r="GW45" s="186"/>
      <c r="GX45" s="186"/>
      <c r="GY45" s="186"/>
      <c r="GZ45" s="186"/>
      <c r="HA45" s="186"/>
      <c r="HB45" s="186"/>
      <c r="HC45" s="186"/>
      <c r="HD45" s="186"/>
      <c r="HE45" s="185">
        <v>0</v>
      </c>
      <c r="HF45" s="185"/>
      <c r="HG45" s="185"/>
      <c r="HH45" s="185"/>
      <c r="HI45" s="185"/>
      <c r="HJ45" s="185"/>
      <c r="HK45" s="185"/>
      <c r="HL45" s="185"/>
      <c r="HM45" s="185"/>
      <c r="HN45" s="185"/>
      <c r="HO45" s="185"/>
      <c r="HP45" s="185"/>
      <c r="HQ45" s="185"/>
      <c r="HR45" s="185"/>
      <c r="HS45" s="185"/>
      <c r="HT45" s="185"/>
      <c r="HU45" s="185"/>
      <c r="HV45" s="185"/>
      <c r="HW45" s="185"/>
      <c r="HX45" s="185"/>
      <c r="HY45" s="185"/>
      <c r="HZ45" s="185"/>
      <c r="IA45" s="185"/>
      <c r="IB45" s="185"/>
      <c r="IC45" s="185"/>
      <c r="ID45" s="185"/>
      <c r="IE45" s="185"/>
      <c r="IF45" s="185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</row>
    <row r="46" spans="1:256" s="57" customFormat="1" ht="1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9"/>
      <c r="AX46" s="174" t="s">
        <v>133</v>
      </c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83" t="s">
        <v>134</v>
      </c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7">
        <f t="shared" si="4"/>
        <v>0</v>
      </c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5">
        <v>0</v>
      </c>
      <c r="DZ46" s="185"/>
      <c r="EA46" s="185"/>
      <c r="EB46" s="185"/>
      <c r="EC46" s="185"/>
      <c r="ED46" s="185"/>
      <c r="EE46" s="185"/>
      <c r="EF46" s="185"/>
      <c r="EG46" s="185"/>
      <c r="EH46" s="185"/>
      <c r="EI46" s="185"/>
      <c r="EJ46" s="185"/>
      <c r="EK46" s="185"/>
      <c r="EL46" s="185"/>
      <c r="EM46" s="185"/>
      <c r="EN46" s="185"/>
      <c r="EO46" s="185"/>
      <c r="EP46" s="185"/>
      <c r="EQ46" s="185"/>
      <c r="ER46" s="185"/>
      <c r="ES46" s="185"/>
      <c r="ET46" s="185"/>
      <c r="EU46" s="185"/>
      <c r="EV46" s="185"/>
      <c r="EW46" s="185"/>
      <c r="EX46" s="185"/>
      <c r="EY46" s="185"/>
      <c r="EZ46" s="185"/>
      <c r="FA46" s="186">
        <f t="shared" si="5"/>
        <v>0</v>
      </c>
      <c r="FB46" s="186"/>
      <c r="FC46" s="186"/>
      <c r="FD46" s="186"/>
      <c r="FE46" s="186"/>
      <c r="FF46" s="186"/>
      <c r="FG46" s="186"/>
      <c r="FH46" s="186"/>
      <c r="FI46" s="186"/>
      <c r="FJ46" s="186"/>
      <c r="FK46" s="186"/>
      <c r="FL46" s="186"/>
      <c r="FM46" s="186"/>
      <c r="FN46" s="186"/>
      <c r="FO46" s="185">
        <v>0</v>
      </c>
      <c r="FP46" s="185"/>
      <c r="FQ46" s="185"/>
      <c r="FR46" s="185"/>
      <c r="FS46" s="185"/>
      <c r="FT46" s="185"/>
      <c r="FU46" s="185"/>
      <c r="FV46" s="185"/>
      <c r="FW46" s="185"/>
      <c r="FX46" s="185"/>
      <c r="FY46" s="185"/>
      <c r="FZ46" s="185"/>
      <c r="GA46" s="185"/>
      <c r="GB46" s="185"/>
      <c r="GC46" s="185"/>
      <c r="GD46" s="185"/>
      <c r="GE46" s="185"/>
      <c r="GF46" s="185"/>
      <c r="GG46" s="185"/>
      <c r="GH46" s="185"/>
      <c r="GI46" s="185"/>
      <c r="GJ46" s="185"/>
      <c r="GK46" s="185"/>
      <c r="GL46" s="185"/>
      <c r="GM46" s="185"/>
      <c r="GN46" s="185"/>
      <c r="GO46" s="185"/>
      <c r="GP46" s="185"/>
      <c r="GQ46" s="186">
        <f t="shared" si="6"/>
        <v>0</v>
      </c>
      <c r="GR46" s="186"/>
      <c r="GS46" s="186"/>
      <c r="GT46" s="186"/>
      <c r="GU46" s="186"/>
      <c r="GV46" s="186"/>
      <c r="GW46" s="186"/>
      <c r="GX46" s="186"/>
      <c r="GY46" s="186"/>
      <c r="GZ46" s="186"/>
      <c r="HA46" s="186"/>
      <c r="HB46" s="186"/>
      <c r="HC46" s="186"/>
      <c r="HD46" s="186"/>
      <c r="HE46" s="185">
        <v>0</v>
      </c>
      <c r="HF46" s="185"/>
      <c r="HG46" s="185"/>
      <c r="HH46" s="185"/>
      <c r="HI46" s="185"/>
      <c r="HJ46" s="185"/>
      <c r="HK46" s="185"/>
      <c r="HL46" s="185"/>
      <c r="HM46" s="185"/>
      <c r="HN46" s="185"/>
      <c r="HO46" s="185"/>
      <c r="HP46" s="185"/>
      <c r="HQ46" s="185"/>
      <c r="HR46" s="185"/>
      <c r="HS46" s="185"/>
      <c r="HT46" s="185"/>
      <c r="HU46" s="185"/>
      <c r="HV46" s="185"/>
      <c r="HW46" s="185"/>
      <c r="HX46" s="185"/>
      <c r="HY46" s="185"/>
      <c r="HZ46" s="185"/>
      <c r="IA46" s="185"/>
      <c r="IB46" s="185"/>
      <c r="IC46" s="185"/>
      <c r="ID46" s="185"/>
      <c r="IE46" s="185"/>
      <c r="IF46" s="185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</row>
    <row r="47" spans="1:256" s="57" customFormat="1" ht="1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9"/>
      <c r="AX47" s="174" t="s">
        <v>135</v>
      </c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83" t="s">
        <v>136</v>
      </c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7">
        <f t="shared" si="4"/>
        <v>0</v>
      </c>
      <c r="DK47" s="187"/>
      <c r="DL47" s="187"/>
      <c r="DM47" s="187"/>
      <c r="DN47" s="187"/>
      <c r="DO47" s="187"/>
      <c r="DP47" s="187"/>
      <c r="DQ47" s="187"/>
      <c r="DR47" s="187"/>
      <c r="DS47" s="187"/>
      <c r="DT47" s="187"/>
      <c r="DU47" s="187"/>
      <c r="DV47" s="187"/>
      <c r="DW47" s="187"/>
      <c r="DX47" s="187"/>
      <c r="DY47" s="185">
        <v>0</v>
      </c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85"/>
      <c r="EL47" s="185"/>
      <c r="EM47" s="185"/>
      <c r="EN47" s="185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6">
        <f t="shared" si="5"/>
        <v>0</v>
      </c>
      <c r="FB47" s="186"/>
      <c r="FC47" s="186"/>
      <c r="FD47" s="186"/>
      <c r="FE47" s="186"/>
      <c r="FF47" s="186"/>
      <c r="FG47" s="186"/>
      <c r="FH47" s="186"/>
      <c r="FI47" s="186"/>
      <c r="FJ47" s="186"/>
      <c r="FK47" s="186"/>
      <c r="FL47" s="186"/>
      <c r="FM47" s="186"/>
      <c r="FN47" s="186"/>
      <c r="FO47" s="185">
        <v>0</v>
      </c>
      <c r="FP47" s="185"/>
      <c r="FQ47" s="185"/>
      <c r="FR47" s="185"/>
      <c r="FS47" s="185"/>
      <c r="FT47" s="185"/>
      <c r="FU47" s="185"/>
      <c r="FV47" s="185"/>
      <c r="FW47" s="185"/>
      <c r="FX47" s="185"/>
      <c r="FY47" s="185"/>
      <c r="FZ47" s="185"/>
      <c r="GA47" s="185"/>
      <c r="GB47" s="185"/>
      <c r="GC47" s="185"/>
      <c r="GD47" s="185"/>
      <c r="GE47" s="185"/>
      <c r="GF47" s="185"/>
      <c r="GG47" s="185"/>
      <c r="GH47" s="185"/>
      <c r="GI47" s="185"/>
      <c r="GJ47" s="185"/>
      <c r="GK47" s="185"/>
      <c r="GL47" s="185"/>
      <c r="GM47" s="185"/>
      <c r="GN47" s="185"/>
      <c r="GO47" s="185"/>
      <c r="GP47" s="185"/>
      <c r="GQ47" s="186">
        <f t="shared" si="6"/>
        <v>0</v>
      </c>
      <c r="GR47" s="186"/>
      <c r="GS47" s="186"/>
      <c r="GT47" s="186"/>
      <c r="GU47" s="186"/>
      <c r="GV47" s="186"/>
      <c r="GW47" s="186"/>
      <c r="GX47" s="186"/>
      <c r="GY47" s="186"/>
      <c r="GZ47" s="186"/>
      <c r="HA47" s="186"/>
      <c r="HB47" s="186"/>
      <c r="HC47" s="186"/>
      <c r="HD47" s="186"/>
      <c r="HE47" s="185">
        <v>0</v>
      </c>
      <c r="HF47" s="185"/>
      <c r="HG47" s="185"/>
      <c r="HH47" s="185"/>
      <c r="HI47" s="185"/>
      <c r="HJ47" s="185"/>
      <c r="HK47" s="185"/>
      <c r="HL47" s="185"/>
      <c r="HM47" s="185"/>
      <c r="HN47" s="185"/>
      <c r="HO47" s="185"/>
      <c r="HP47" s="185"/>
      <c r="HQ47" s="185"/>
      <c r="HR47" s="185"/>
      <c r="HS47" s="185"/>
      <c r="HT47" s="185"/>
      <c r="HU47" s="185"/>
      <c r="HV47" s="185"/>
      <c r="HW47" s="185"/>
      <c r="HX47" s="185"/>
      <c r="HY47" s="185"/>
      <c r="HZ47" s="185"/>
      <c r="IA47" s="185"/>
      <c r="IB47" s="185"/>
      <c r="IC47" s="185"/>
      <c r="ID47" s="185"/>
      <c r="IE47" s="185"/>
      <c r="IF47" s="185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</row>
    <row r="48" spans="1:256" s="57" customFormat="1" ht="12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49"/>
      <c r="AX48" s="174" t="s">
        <v>137</v>
      </c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83" t="s">
        <v>138</v>
      </c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7">
        <f t="shared" si="4"/>
        <v>0</v>
      </c>
      <c r="DK48" s="187"/>
      <c r="DL48" s="187"/>
      <c r="DM48" s="187"/>
      <c r="DN48" s="187"/>
      <c r="DO48" s="187"/>
      <c r="DP48" s="187"/>
      <c r="DQ48" s="187"/>
      <c r="DR48" s="187"/>
      <c r="DS48" s="187"/>
      <c r="DT48" s="187"/>
      <c r="DU48" s="187"/>
      <c r="DV48" s="187"/>
      <c r="DW48" s="187"/>
      <c r="DX48" s="187"/>
      <c r="DY48" s="185">
        <v>0</v>
      </c>
      <c r="DZ48" s="185"/>
      <c r="EA48" s="185"/>
      <c r="EB48" s="185"/>
      <c r="EC48" s="185"/>
      <c r="ED48" s="185"/>
      <c r="EE48" s="185"/>
      <c r="EF48" s="185"/>
      <c r="EG48" s="185"/>
      <c r="EH48" s="185"/>
      <c r="EI48" s="185"/>
      <c r="EJ48" s="185"/>
      <c r="EK48" s="185"/>
      <c r="EL48" s="185"/>
      <c r="EM48" s="185"/>
      <c r="EN48" s="185"/>
      <c r="EO48" s="185"/>
      <c r="EP48" s="185"/>
      <c r="EQ48" s="185"/>
      <c r="ER48" s="185"/>
      <c r="ES48" s="185"/>
      <c r="ET48" s="185"/>
      <c r="EU48" s="185"/>
      <c r="EV48" s="185"/>
      <c r="EW48" s="185"/>
      <c r="EX48" s="185"/>
      <c r="EY48" s="185"/>
      <c r="EZ48" s="185"/>
      <c r="FA48" s="186">
        <f t="shared" si="5"/>
        <v>0</v>
      </c>
      <c r="FB48" s="186"/>
      <c r="FC48" s="186"/>
      <c r="FD48" s="186"/>
      <c r="FE48" s="186"/>
      <c r="FF48" s="186"/>
      <c r="FG48" s="186"/>
      <c r="FH48" s="186"/>
      <c r="FI48" s="186"/>
      <c r="FJ48" s="186"/>
      <c r="FK48" s="186"/>
      <c r="FL48" s="186"/>
      <c r="FM48" s="186"/>
      <c r="FN48" s="186"/>
      <c r="FO48" s="185">
        <v>0</v>
      </c>
      <c r="FP48" s="185"/>
      <c r="FQ48" s="185"/>
      <c r="FR48" s="185"/>
      <c r="FS48" s="185"/>
      <c r="FT48" s="185"/>
      <c r="FU48" s="185"/>
      <c r="FV48" s="185"/>
      <c r="FW48" s="185"/>
      <c r="FX48" s="185"/>
      <c r="FY48" s="185"/>
      <c r="FZ48" s="185"/>
      <c r="GA48" s="185"/>
      <c r="GB48" s="185"/>
      <c r="GC48" s="185"/>
      <c r="GD48" s="185"/>
      <c r="GE48" s="185"/>
      <c r="GF48" s="185"/>
      <c r="GG48" s="185"/>
      <c r="GH48" s="185"/>
      <c r="GI48" s="185"/>
      <c r="GJ48" s="185"/>
      <c r="GK48" s="185"/>
      <c r="GL48" s="185"/>
      <c r="GM48" s="185"/>
      <c r="GN48" s="185"/>
      <c r="GO48" s="185"/>
      <c r="GP48" s="185"/>
      <c r="GQ48" s="186">
        <f t="shared" si="6"/>
        <v>0</v>
      </c>
      <c r="GR48" s="186"/>
      <c r="GS48" s="186"/>
      <c r="GT48" s="186"/>
      <c r="GU48" s="186"/>
      <c r="GV48" s="186"/>
      <c r="GW48" s="186"/>
      <c r="GX48" s="186"/>
      <c r="GY48" s="186"/>
      <c r="GZ48" s="186"/>
      <c r="HA48" s="186"/>
      <c r="HB48" s="186"/>
      <c r="HC48" s="186"/>
      <c r="HD48" s="186"/>
      <c r="HE48" s="185">
        <v>0</v>
      </c>
      <c r="HF48" s="185"/>
      <c r="HG48" s="185"/>
      <c r="HH48" s="185"/>
      <c r="HI48" s="185"/>
      <c r="HJ48" s="185"/>
      <c r="HK48" s="185"/>
      <c r="HL48" s="185"/>
      <c r="HM48" s="185"/>
      <c r="HN48" s="185"/>
      <c r="HO48" s="185"/>
      <c r="HP48" s="185"/>
      <c r="HQ48" s="185"/>
      <c r="HR48" s="185"/>
      <c r="HS48" s="185"/>
      <c r="HT48" s="185"/>
      <c r="HU48" s="185"/>
      <c r="HV48" s="185"/>
      <c r="HW48" s="185"/>
      <c r="HX48" s="185"/>
      <c r="HY48" s="185"/>
      <c r="HZ48" s="185"/>
      <c r="IA48" s="185"/>
      <c r="IB48" s="185"/>
      <c r="IC48" s="185"/>
      <c r="ID48" s="185"/>
      <c r="IE48" s="185"/>
      <c r="IF48" s="18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</row>
    <row r="49" spans="1:256" s="57" customFormat="1" ht="12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49"/>
      <c r="AX49" s="174" t="s">
        <v>139</v>
      </c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83" t="s">
        <v>140</v>
      </c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7">
        <f t="shared" si="4"/>
        <v>0</v>
      </c>
      <c r="DK49" s="187"/>
      <c r="DL49" s="187"/>
      <c r="DM49" s="187"/>
      <c r="DN49" s="187"/>
      <c r="DO49" s="187"/>
      <c r="DP49" s="187"/>
      <c r="DQ49" s="187"/>
      <c r="DR49" s="187"/>
      <c r="DS49" s="187"/>
      <c r="DT49" s="187"/>
      <c r="DU49" s="187"/>
      <c r="DV49" s="187"/>
      <c r="DW49" s="187"/>
      <c r="DX49" s="187"/>
      <c r="DY49" s="185">
        <v>0</v>
      </c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5"/>
      <c r="EK49" s="185"/>
      <c r="EL49" s="185"/>
      <c r="EM49" s="185"/>
      <c r="EN49" s="185"/>
      <c r="EO49" s="185"/>
      <c r="EP49" s="185"/>
      <c r="EQ49" s="185"/>
      <c r="ER49" s="185"/>
      <c r="ES49" s="185"/>
      <c r="ET49" s="185"/>
      <c r="EU49" s="185"/>
      <c r="EV49" s="185"/>
      <c r="EW49" s="185"/>
      <c r="EX49" s="185"/>
      <c r="EY49" s="185"/>
      <c r="EZ49" s="185"/>
      <c r="FA49" s="186">
        <f t="shared" si="5"/>
        <v>0</v>
      </c>
      <c r="FB49" s="186"/>
      <c r="FC49" s="186"/>
      <c r="FD49" s="186"/>
      <c r="FE49" s="186"/>
      <c r="FF49" s="186"/>
      <c r="FG49" s="186"/>
      <c r="FH49" s="186"/>
      <c r="FI49" s="186"/>
      <c r="FJ49" s="186"/>
      <c r="FK49" s="186"/>
      <c r="FL49" s="186"/>
      <c r="FM49" s="186"/>
      <c r="FN49" s="186"/>
      <c r="FO49" s="185">
        <v>0</v>
      </c>
      <c r="FP49" s="185"/>
      <c r="FQ49" s="185"/>
      <c r="FR49" s="185"/>
      <c r="FS49" s="185"/>
      <c r="FT49" s="185"/>
      <c r="FU49" s="185"/>
      <c r="FV49" s="185"/>
      <c r="FW49" s="185"/>
      <c r="FX49" s="185"/>
      <c r="FY49" s="185"/>
      <c r="FZ49" s="185"/>
      <c r="GA49" s="185"/>
      <c r="GB49" s="185"/>
      <c r="GC49" s="185"/>
      <c r="GD49" s="185"/>
      <c r="GE49" s="185"/>
      <c r="GF49" s="185"/>
      <c r="GG49" s="185"/>
      <c r="GH49" s="185"/>
      <c r="GI49" s="185"/>
      <c r="GJ49" s="185"/>
      <c r="GK49" s="185"/>
      <c r="GL49" s="185"/>
      <c r="GM49" s="185"/>
      <c r="GN49" s="185"/>
      <c r="GO49" s="185"/>
      <c r="GP49" s="185"/>
      <c r="GQ49" s="186">
        <f t="shared" si="6"/>
        <v>0</v>
      </c>
      <c r="GR49" s="186"/>
      <c r="GS49" s="186"/>
      <c r="GT49" s="186"/>
      <c r="GU49" s="186"/>
      <c r="GV49" s="186"/>
      <c r="GW49" s="186"/>
      <c r="GX49" s="186"/>
      <c r="GY49" s="186"/>
      <c r="GZ49" s="186"/>
      <c r="HA49" s="186"/>
      <c r="HB49" s="186"/>
      <c r="HC49" s="186"/>
      <c r="HD49" s="186"/>
      <c r="HE49" s="185">
        <v>0</v>
      </c>
      <c r="HF49" s="185"/>
      <c r="HG49" s="185"/>
      <c r="HH49" s="185"/>
      <c r="HI49" s="185"/>
      <c r="HJ49" s="185"/>
      <c r="HK49" s="185"/>
      <c r="HL49" s="185"/>
      <c r="HM49" s="185"/>
      <c r="HN49" s="185"/>
      <c r="HO49" s="185"/>
      <c r="HP49" s="185"/>
      <c r="HQ49" s="185"/>
      <c r="HR49" s="185"/>
      <c r="HS49" s="185"/>
      <c r="HT49" s="185"/>
      <c r="HU49" s="185"/>
      <c r="HV49" s="185"/>
      <c r="HW49" s="185"/>
      <c r="HX49" s="185"/>
      <c r="HY49" s="185"/>
      <c r="HZ49" s="185"/>
      <c r="IA49" s="185"/>
      <c r="IB49" s="185"/>
      <c r="IC49" s="185"/>
      <c r="ID49" s="185"/>
      <c r="IE49" s="185"/>
      <c r="IF49" s="18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s="57" customFormat="1" ht="12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49"/>
      <c r="AX50" s="174" t="s">
        <v>141</v>
      </c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83" t="s">
        <v>142</v>
      </c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7">
        <f t="shared" si="4"/>
        <v>0</v>
      </c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7"/>
      <c r="DX50" s="187"/>
      <c r="DY50" s="185">
        <v>0</v>
      </c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6">
        <f t="shared" si="5"/>
        <v>0</v>
      </c>
      <c r="FB50" s="186"/>
      <c r="FC50" s="186"/>
      <c r="FD50" s="186"/>
      <c r="FE50" s="186"/>
      <c r="FF50" s="186"/>
      <c r="FG50" s="186"/>
      <c r="FH50" s="186"/>
      <c r="FI50" s="186"/>
      <c r="FJ50" s="186"/>
      <c r="FK50" s="186"/>
      <c r="FL50" s="186"/>
      <c r="FM50" s="186"/>
      <c r="FN50" s="186"/>
      <c r="FO50" s="185">
        <v>0</v>
      </c>
      <c r="FP50" s="185"/>
      <c r="FQ50" s="185"/>
      <c r="FR50" s="185"/>
      <c r="FS50" s="185"/>
      <c r="FT50" s="185"/>
      <c r="FU50" s="185"/>
      <c r="FV50" s="185"/>
      <c r="FW50" s="185"/>
      <c r="FX50" s="185"/>
      <c r="FY50" s="185"/>
      <c r="FZ50" s="185"/>
      <c r="GA50" s="185"/>
      <c r="GB50" s="185"/>
      <c r="GC50" s="185"/>
      <c r="GD50" s="185"/>
      <c r="GE50" s="185"/>
      <c r="GF50" s="185"/>
      <c r="GG50" s="185"/>
      <c r="GH50" s="185"/>
      <c r="GI50" s="185"/>
      <c r="GJ50" s="185"/>
      <c r="GK50" s="185"/>
      <c r="GL50" s="185"/>
      <c r="GM50" s="185"/>
      <c r="GN50" s="185"/>
      <c r="GO50" s="185"/>
      <c r="GP50" s="185"/>
      <c r="GQ50" s="186">
        <f t="shared" si="6"/>
        <v>0</v>
      </c>
      <c r="GR50" s="186"/>
      <c r="GS50" s="186"/>
      <c r="GT50" s="186"/>
      <c r="GU50" s="186"/>
      <c r="GV50" s="186"/>
      <c r="GW50" s="186"/>
      <c r="GX50" s="186"/>
      <c r="GY50" s="186"/>
      <c r="GZ50" s="186"/>
      <c r="HA50" s="186"/>
      <c r="HB50" s="186"/>
      <c r="HC50" s="186"/>
      <c r="HD50" s="186"/>
      <c r="HE50" s="185">
        <v>0</v>
      </c>
      <c r="HF50" s="185"/>
      <c r="HG50" s="185"/>
      <c r="HH50" s="185"/>
      <c r="HI50" s="185"/>
      <c r="HJ50" s="185"/>
      <c r="HK50" s="185"/>
      <c r="HL50" s="185"/>
      <c r="HM50" s="185"/>
      <c r="HN50" s="185"/>
      <c r="HO50" s="185"/>
      <c r="HP50" s="185"/>
      <c r="HQ50" s="185"/>
      <c r="HR50" s="185"/>
      <c r="HS50" s="185"/>
      <c r="HT50" s="185"/>
      <c r="HU50" s="185"/>
      <c r="HV50" s="185"/>
      <c r="HW50" s="185"/>
      <c r="HX50" s="185"/>
      <c r="HY50" s="185"/>
      <c r="HZ50" s="185"/>
      <c r="IA50" s="185"/>
      <c r="IB50" s="185"/>
      <c r="IC50" s="185"/>
      <c r="ID50" s="185"/>
      <c r="IE50" s="185"/>
      <c r="IF50" s="18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</row>
    <row r="51" spans="1:256" s="57" customFormat="1" ht="12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49"/>
      <c r="AX51" s="174" t="s">
        <v>143</v>
      </c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83" t="s">
        <v>144</v>
      </c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7">
        <f t="shared" si="4"/>
        <v>0</v>
      </c>
      <c r="DK51" s="187"/>
      <c r="DL51" s="187"/>
      <c r="DM51" s="187"/>
      <c r="DN51" s="187"/>
      <c r="DO51" s="187"/>
      <c r="DP51" s="187"/>
      <c r="DQ51" s="187"/>
      <c r="DR51" s="187"/>
      <c r="DS51" s="187"/>
      <c r="DT51" s="187"/>
      <c r="DU51" s="187"/>
      <c r="DV51" s="187"/>
      <c r="DW51" s="187"/>
      <c r="DX51" s="187"/>
      <c r="DY51" s="185">
        <v>0</v>
      </c>
      <c r="DZ51" s="185"/>
      <c r="EA51" s="185"/>
      <c r="EB51" s="185"/>
      <c r="EC51" s="185"/>
      <c r="ED51" s="185"/>
      <c r="EE51" s="185"/>
      <c r="EF51" s="185"/>
      <c r="EG51" s="185"/>
      <c r="EH51" s="185"/>
      <c r="EI51" s="185"/>
      <c r="EJ51" s="185"/>
      <c r="EK51" s="185"/>
      <c r="EL51" s="185"/>
      <c r="EM51" s="185"/>
      <c r="EN51" s="185"/>
      <c r="EO51" s="185"/>
      <c r="EP51" s="185"/>
      <c r="EQ51" s="185"/>
      <c r="ER51" s="185"/>
      <c r="ES51" s="185"/>
      <c r="ET51" s="185"/>
      <c r="EU51" s="185"/>
      <c r="EV51" s="185"/>
      <c r="EW51" s="185"/>
      <c r="EX51" s="185"/>
      <c r="EY51" s="185"/>
      <c r="EZ51" s="185"/>
      <c r="FA51" s="186">
        <f t="shared" si="5"/>
        <v>0</v>
      </c>
      <c r="FB51" s="186"/>
      <c r="FC51" s="186"/>
      <c r="FD51" s="186"/>
      <c r="FE51" s="186"/>
      <c r="FF51" s="186"/>
      <c r="FG51" s="186"/>
      <c r="FH51" s="186"/>
      <c r="FI51" s="186"/>
      <c r="FJ51" s="186"/>
      <c r="FK51" s="186"/>
      <c r="FL51" s="186"/>
      <c r="FM51" s="186"/>
      <c r="FN51" s="186"/>
      <c r="FO51" s="185">
        <v>0</v>
      </c>
      <c r="FP51" s="185"/>
      <c r="FQ51" s="185"/>
      <c r="FR51" s="185"/>
      <c r="FS51" s="185"/>
      <c r="FT51" s="185"/>
      <c r="FU51" s="185"/>
      <c r="FV51" s="185"/>
      <c r="FW51" s="185"/>
      <c r="FX51" s="185"/>
      <c r="FY51" s="185"/>
      <c r="FZ51" s="185"/>
      <c r="GA51" s="185"/>
      <c r="GB51" s="185"/>
      <c r="GC51" s="185"/>
      <c r="GD51" s="185"/>
      <c r="GE51" s="185"/>
      <c r="GF51" s="185"/>
      <c r="GG51" s="185"/>
      <c r="GH51" s="185"/>
      <c r="GI51" s="185"/>
      <c r="GJ51" s="185"/>
      <c r="GK51" s="185"/>
      <c r="GL51" s="185"/>
      <c r="GM51" s="185"/>
      <c r="GN51" s="185"/>
      <c r="GO51" s="185"/>
      <c r="GP51" s="185"/>
      <c r="GQ51" s="186">
        <f t="shared" si="6"/>
        <v>0</v>
      </c>
      <c r="GR51" s="186"/>
      <c r="GS51" s="186"/>
      <c r="GT51" s="186"/>
      <c r="GU51" s="186"/>
      <c r="GV51" s="186"/>
      <c r="GW51" s="186"/>
      <c r="GX51" s="186"/>
      <c r="GY51" s="186"/>
      <c r="GZ51" s="186"/>
      <c r="HA51" s="186"/>
      <c r="HB51" s="186"/>
      <c r="HC51" s="186"/>
      <c r="HD51" s="186"/>
      <c r="HE51" s="185">
        <v>0</v>
      </c>
      <c r="HF51" s="185"/>
      <c r="HG51" s="185"/>
      <c r="HH51" s="185"/>
      <c r="HI51" s="185"/>
      <c r="HJ51" s="185"/>
      <c r="HK51" s="185"/>
      <c r="HL51" s="185"/>
      <c r="HM51" s="185"/>
      <c r="HN51" s="185"/>
      <c r="HO51" s="185"/>
      <c r="HP51" s="185"/>
      <c r="HQ51" s="185"/>
      <c r="HR51" s="185"/>
      <c r="HS51" s="185"/>
      <c r="HT51" s="185"/>
      <c r="HU51" s="185"/>
      <c r="HV51" s="185"/>
      <c r="HW51" s="185"/>
      <c r="HX51" s="185"/>
      <c r="HY51" s="185"/>
      <c r="HZ51" s="185"/>
      <c r="IA51" s="185"/>
      <c r="IB51" s="185"/>
      <c r="IC51" s="185"/>
      <c r="ID51" s="185"/>
      <c r="IE51" s="185"/>
      <c r="IF51" s="18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  <row r="52" spans="1:256" s="57" customFormat="1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49"/>
      <c r="AX52" s="174" t="s">
        <v>145</v>
      </c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83" t="s">
        <v>146</v>
      </c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7">
        <f t="shared" si="4"/>
        <v>0</v>
      </c>
      <c r="DK52" s="187"/>
      <c r="DL52" s="187"/>
      <c r="DM52" s="187"/>
      <c r="DN52" s="187"/>
      <c r="DO52" s="187"/>
      <c r="DP52" s="187"/>
      <c r="DQ52" s="187"/>
      <c r="DR52" s="187"/>
      <c r="DS52" s="187"/>
      <c r="DT52" s="187"/>
      <c r="DU52" s="187"/>
      <c r="DV52" s="187"/>
      <c r="DW52" s="187"/>
      <c r="DX52" s="187"/>
      <c r="DY52" s="185">
        <v>0</v>
      </c>
      <c r="DZ52" s="185"/>
      <c r="EA52" s="185"/>
      <c r="EB52" s="185"/>
      <c r="EC52" s="185"/>
      <c r="ED52" s="185"/>
      <c r="EE52" s="185"/>
      <c r="EF52" s="185"/>
      <c r="EG52" s="185"/>
      <c r="EH52" s="185"/>
      <c r="EI52" s="185"/>
      <c r="EJ52" s="185"/>
      <c r="EK52" s="185"/>
      <c r="EL52" s="185"/>
      <c r="EM52" s="185"/>
      <c r="EN52" s="185"/>
      <c r="EO52" s="185"/>
      <c r="EP52" s="185"/>
      <c r="EQ52" s="185"/>
      <c r="ER52" s="185"/>
      <c r="ES52" s="185"/>
      <c r="ET52" s="185"/>
      <c r="EU52" s="185"/>
      <c r="EV52" s="185"/>
      <c r="EW52" s="185"/>
      <c r="EX52" s="185"/>
      <c r="EY52" s="185"/>
      <c r="EZ52" s="185"/>
      <c r="FA52" s="186">
        <f t="shared" si="5"/>
        <v>0</v>
      </c>
      <c r="FB52" s="186"/>
      <c r="FC52" s="186"/>
      <c r="FD52" s="186"/>
      <c r="FE52" s="186"/>
      <c r="FF52" s="186"/>
      <c r="FG52" s="186"/>
      <c r="FH52" s="186"/>
      <c r="FI52" s="186"/>
      <c r="FJ52" s="186"/>
      <c r="FK52" s="186"/>
      <c r="FL52" s="186"/>
      <c r="FM52" s="186"/>
      <c r="FN52" s="186"/>
      <c r="FO52" s="185">
        <v>0</v>
      </c>
      <c r="FP52" s="185"/>
      <c r="FQ52" s="185"/>
      <c r="FR52" s="185"/>
      <c r="FS52" s="185"/>
      <c r="FT52" s="185"/>
      <c r="FU52" s="185"/>
      <c r="FV52" s="185"/>
      <c r="FW52" s="185"/>
      <c r="FX52" s="185"/>
      <c r="FY52" s="185"/>
      <c r="FZ52" s="185"/>
      <c r="GA52" s="185"/>
      <c r="GB52" s="185"/>
      <c r="GC52" s="185"/>
      <c r="GD52" s="185"/>
      <c r="GE52" s="185"/>
      <c r="GF52" s="185"/>
      <c r="GG52" s="185"/>
      <c r="GH52" s="185"/>
      <c r="GI52" s="185"/>
      <c r="GJ52" s="185"/>
      <c r="GK52" s="185"/>
      <c r="GL52" s="185"/>
      <c r="GM52" s="185"/>
      <c r="GN52" s="185"/>
      <c r="GO52" s="185"/>
      <c r="GP52" s="185"/>
      <c r="GQ52" s="186">
        <f t="shared" si="6"/>
        <v>0</v>
      </c>
      <c r="GR52" s="186"/>
      <c r="GS52" s="186"/>
      <c r="GT52" s="186"/>
      <c r="GU52" s="186"/>
      <c r="GV52" s="186"/>
      <c r="GW52" s="186"/>
      <c r="GX52" s="186"/>
      <c r="GY52" s="186"/>
      <c r="GZ52" s="186"/>
      <c r="HA52" s="186"/>
      <c r="HB52" s="186"/>
      <c r="HC52" s="186"/>
      <c r="HD52" s="186"/>
      <c r="HE52" s="185">
        <v>0</v>
      </c>
      <c r="HF52" s="185"/>
      <c r="HG52" s="185"/>
      <c r="HH52" s="185"/>
      <c r="HI52" s="185"/>
      <c r="HJ52" s="185"/>
      <c r="HK52" s="185"/>
      <c r="HL52" s="185"/>
      <c r="HM52" s="185"/>
      <c r="HN52" s="185"/>
      <c r="HO52" s="185"/>
      <c r="HP52" s="185"/>
      <c r="HQ52" s="185"/>
      <c r="HR52" s="185"/>
      <c r="HS52" s="185"/>
      <c r="HT52" s="185"/>
      <c r="HU52" s="185"/>
      <c r="HV52" s="185"/>
      <c r="HW52" s="185"/>
      <c r="HX52" s="185"/>
      <c r="HY52" s="185"/>
      <c r="HZ52" s="185"/>
      <c r="IA52" s="185"/>
      <c r="IB52" s="185"/>
      <c r="IC52" s="185"/>
      <c r="ID52" s="185"/>
      <c r="IE52" s="185"/>
      <c r="IF52" s="18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</row>
    <row r="53" spans="1:256" s="57" customFormat="1" ht="12.7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49"/>
      <c r="AX53" s="174" t="s">
        <v>147</v>
      </c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83" t="s">
        <v>148</v>
      </c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7">
        <f t="shared" si="4"/>
        <v>0</v>
      </c>
      <c r="DK53" s="187"/>
      <c r="DL53" s="187"/>
      <c r="DM53" s="187"/>
      <c r="DN53" s="187"/>
      <c r="DO53" s="187"/>
      <c r="DP53" s="187"/>
      <c r="DQ53" s="187"/>
      <c r="DR53" s="187"/>
      <c r="DS53" s="187"/>
      <c r="DT53" s="187"/>
      <c r="DU53" s="187"/>
      <c r="DV53" s="187"/>
      <c r="DW53" s="187"/>
      <c r="DX53" s="187"/>
      <c r="DY53" s="185">
        <v>0</v>
      </c>
      <c r="DZ53" s="185"/>
      <c r="EA53" s="185"/>
      <c r="EB53" s="185"/>
      <c r="EC53" s="185"/>
      <c r="ED53" s="185"/>
      <c r="EE53" s="185"/>
      <c r="EF53" s="185"/>
      <c r="EG53" s="185"/>
      <c r="EH53" s="185"/>
      <c r="EI53" s="185"/>
      <c r="EJ53" s="185"/>
      <c r="EK53" s="185"/>
      <c r="EL53" s="185"/>
      <c r="EM53" s="185"/>
      <c r="EN53" s="185"/>
      <c r="EO53" s="185"/>
      <c r="EP53" s="185"/>
      <c r="EQ53" s="185"/>
      <c r="ER53" s="185"/>
      <c r="ES53" s="185"/>
      <c r="ET53" s="185"/>
      <c r="EU53" s="185"/>
      <c r="EV53" s="185"/>
      <c r="EW53" s="185"/>
      <c r="EX53" s="185"/>
      <c r="EY53" s="185"/>
      <c r="EZ53" s="185"/>
      <c r="FA53" s="186">
        <f t="shared" si="5"/>
        <v>0</v>
      </c>
      <c r="FB53" s="186"/>
      <c r="FC53" s="186"/>
      <c r="FD53" s="186"/>
      <c r="FE53" s="186"/>
      <c r="FF53" s="186"/>
      <c r="FG53" s="186"/>
      <c r="FH53" s="186"/>
      <c r="FI53" s="186"/>
      <c r="FJ53" s="186"/>
      <c r="FK53" s="186"/>
      <c r="FL53" s="186"/>
      <c r="FM53" s="186"/>
      <c r="FN53" s="186"/>
      <c r="FO53" s="185">
        <v>0</v>
      </c>
      <c r="FP53" s="185"/>
      <c r="FQ53" s="185"/>
      <c r="FR53" s="185"/>
      <c r="FS53" s="185"/>
      <c r="FT53" s="185"/>
      <c r="FU53" s="185"/>
      <c r="FV53" s="185"/>
      <c r="FW53" s="185"/>
      <c r="FX53" s="185"/>
      <c r="FY53" s="185"/>
      <c r="FZ53" s="185"/>
      <c r="GA53" s="185"/>
      <c r="GB53" s="185"/>
      <c r="GC53" s="185"/>
      <c r="GD53" s="185"/>
      <c r="GE53" s="185"/>
      <c r="GF53" s="185"/>
      <c r="GG53" s="185"/>
      <c r="GH53" s="185"/>
      <c r="GI53" s="185"/>
      <c r="GJ53" s="185"/>
      <c r="GK53" s="185"/>
      <c r="GL53" s="185"/>
      <c r="GM53" s="185"/>
      <c r="GN53" s="185"/>
      <c r="GO53" s="185"/>
      <c r="GP53" s="185"/>
      <c r="GQ53" s="186">
        <f t="shared" si="6"/>
        <v>0</v>
      </c>
      <c r="GR53" s="186"/>
      <c r="GS53" s="186"/>
      <c r="GT53" s="186"/>
      <c r="GU53" s="186"/>
      <c r="GV53" s="186"/>
      <c r="GW53" s="186"/>
      <c r="GX53" s="186"/>
      <c r="GY53" s="186"/>
      <c r="GZ53" s="186"/>
      <c r="HA53" s="186"/>
      <c r="HB53" s="186"/>
      <c r="HC53" s="186"/>
      <c r="HD53" s="186"/>
      <c r="HE53" s="185">
        <v>0</v>
      </c>
      <c r="HF53" s="185"/>
      <c r="HG53" s="185"/>
      <c r="HH53" s="185"/>
      <c r="HI53" s="185"/>
      <c r="HJ53" s="185"/>
      <c r="HK53" s="185"/>
      <c r="HL53" s="185"/>
      <c r="HM53" s="185"/>
      <c r="HN53" s="185"/>
      <c r="HO53" s="185"/>
      <c r="HP53" s="185"/>
      <c r="HQ53" s="185"/>
      <c r="HR53" s="185"/>
      <c r="HS53" s="185"/>
      <c r="HT53" s="185"/>
      <c r="HU53" s="185"/>
      <c r="HV53" s="185"/>
      <c r="HW53" s="185"/>
      <c r="HX53" s="185"/>
      <c r="HY53" s="185"/>
      <c r="HZ53" s="185"/>
      <c r="IA53" s="185"/>
      <c r="IB53" s="185"/>
      <c r="IC53" s="185"/>
      <c r="ID53" s="185"/>
      <c r="IE53" s="185"/>
      <c r="IF53" s="18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</row>
    <row r="54" spans="1:256" s="57" customFormat="1" ht="12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198" t="s">
        <v>149</v>
      </c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83" t="s">
        <v>150</v>
      </c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7">
        <f t="shared" si="4"/>
        <v>0</v>
      </c>
      <c r="DK54" s="187"/>
      <c r="DL54" s="187"/>
      <c r="DM54" s="187"/>
      <c r="DN54" s="187"/>
      <c r="DO54" s="187"/>
      <c r="DP54" s="187"/>
      <c r="DQ54" s="187"/>
      <c r="DR54" s="187"/>
      <c r="DS54" s="187"/>
      <c r="DT54" s="187"/>
      <c r="DU54" s="187"/>
      <c r="DV54" s="187"/>
      <c r="DW54" s="187"/>
      <c r="DX54" s="187"/>
      <c r="DY54" s="185">
        <v>0</v>
      </c>
      <c r="DZ54" s="185"/>
      <c r="EA54" s="185"/>
      <c r="EB54" s="185"/>
      <c r="EC54" s="185"/>
      <c r="ED54" s="185"/>
      <c r="EE54" s="185"/>
      <c r="EF54" s="185"/>
      <c r="EG54" s="185"/>
      <c r="EH54" s="185"/>
      <c r="EI54" s="185"/>
      <c r="EJ54" s="185"/>
      <c r="EK54" s="185"/>
      <c r="EL54" s="185"/>
      <c r="EM54" s="185"/>
      <c r="EN54" s="185"/>
      <c r="EO54" s="185"/>
      <c r="EP54" s="185"/>
      <c r="EQ54" s="185"/>
      <c r="ER54" s="185"/>
      <c r="ES54" s="185"/>
      <c r="ET54" s="185"/>
      <c r="EU54" s="185"/>
      <c r="EV54" s="185"/>
      <c r="EW54" s="185"/>
      <c r="EX54" s="185"/>
      <c r="EY54" s="185"/>
      <c r="EZ54" s="185"/>
      <c r="FA54" s="186">
        <f t="shared" si="5"/>
        <v>0</v>
      </c>
      <c r="FB54" s="186"/>
      <c r="FC54" s="186"/>
      <c r="FD54" s="186"/>
      <c r="FE54" s="186"/>
      <c r="FF54" s="186"/>
      <c r="FG54" s="186"/>
      <c r="FH54" s="186"/>
      <c r="FI54" s="186"/>
      <c r="FJ54" s="186"/>
      <c r="FK54" s="186"/>
      <c r="FL54" s="186"/>
      <c r="FM54" s="186"/>
      <c r="FN54" s="186"/>
      <c r="FO54" s="185">
        <v>0</v>
      </c>
      <c r="FP54" s="185"/>
      <c r="FQ54" s="185"/>
      <c r="FR54" s="185"/>
      <c r="FS54" s="185"/>
      <c r="FT54" s="185"/>
      <c r="FU54" s="185"/>
      <c r="FV54" s="185"/>
      <c r="FW54" s="185"/>
      <c r="FX54" s="185"/>
      <c r="FY54" s="185"/>
      <c r="FZ54" s="185"/>
      <c r="GA54" s="185"/>
      <c r="GB54" s="185"/>
      <c r="GC54" s="185"/>
      <c r="GD54" s="185"/>
      <c r="GE54" s="185"/>
      <c r="GF54" s="185"/>
      <c r="GG54" s="185"/>
      <c r="GH54" s="185"/>
      <c r="GI54" s="185"/>
      <c r="GJ54" s="185"/>
      <c r="GK54" s="185"/>
      <c r="GL54" s="185"/>
      <c r="GM54" s="185"/>
      <c r="GN54" s="185"/>
      <c r="GO54" s="185"/>
      <c r="GP54" s="185"/>
      <c r="GQ54" s="186">
        <f t="shared" si="6"/>
        <v>0</v>
      </c>
      <c r="GR54" s="186"/>
      <c r="GS54" s="186"/>
      <c r="GT54" s="186"/>
      <c r="GU54" s="186"/>
      <c r="GV54" s="186"/>
      <c r="GW54" s="186"/>
      <c r="GX54" s="186"/>
      <c r="GY54" s="186"/>
      <c r="GZ54" s="186"/>
      <c r="HA54" s="186"/>
      <c r="HB54" s="186"/>
      <c r="HC54" s="186"/>
      <c r="HD54" s="186"/>
      <c r="HE54" s="185">
        <v>0</v>
      </c>
      <c r="HF54" s="185"/>
      <c r="HG54" s="185"/>
      <c r="HH54" s="185"/>
      <c r="HI54" s="185"/>
      <c r="HJ54" s="185"/>
      <c r="HK54" s="185"/>
      <c r="HL54" s="185"/>
      <c r="HM54" s="185"/>
      <c r="HN54" s="185"/>
      <c r="HO54" s="185"/>
      <c r="HP54" s="185"/>
      <c r="HQ54" s="185"/>
      <c r="HR54" s="185"/>
      <c r="HS54" s="185"/>
      <c r="HT54" s="185"/>
      <c r="HU54" s="185"/>
      <c r="HV54" s="185"/>
      <c r="HW54" s="185"/>
      <c r="HX54" s="185"/>
      <c r="HY54" s="185"/>
      <c r="HZ54" s="185"/>
      <c r="IA54" s="185"/>
      <c r="IB54" s="185"/>
      <c r="IC54" s="185"/>
      <c r="ID54" s="185"/>
      <c r="IE54" s="185"/>
      <c r="IF54" s="18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</row>
    <row r="55" spans="1:256" s="57" customFormat="1" ht="12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199" t="s">
        <v>151</v>
      </c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7">
        <f>DY55+EM55</f>
        <v>0</v>
      </c>
      <c r="DK55" s="187"/>
      <c r="DL55" s="187"/>
      <c r="DM55" s="187"/>
      <c r="DN55" s="187"/>
      <c r="DO55" s="187"/>
      <c r="DP55" s="187"/>
      <c r="DQ55" s="187"/>
      <c r="DR55" s="187"/>
      <c r="DS55" s="187"/>
      <c r="DT55" s="187"/>
      <c r="DU55" s="187"/>
      <c r="DV55" s="187"/>
      <c r="DW55" s="187"/>
      <c r="DX55" s="187"/>
      <c r="DY55" s="185">
        <v>0</v>
      </c>
      <c r="DZ55" s="185"/>
      <c r="EA55" s="185"/>
      <c r="EB55" s="185"/>
      <c r="EC55" s="185"/>
      <c r="ED55" s="185"/>
      <c r="EE55" s="185"/>
      <c r="EF55" s="185"/>
      <c r="EG55" s="185"/>
      <c r="EH55" s="185"/>
      <c r="EI55" s="185"/>
      <c r="EJ55" s="185"/>
      <c r="EK55" s="185"/>
      <c r="EL55" s="185"/>
      <c r="EM55" s="185"/>
      <c r="EN55" s="185"/>
      <c r="EO55" s="185"/>
      <c r="EP55" s="185"/>
      <c r="EQ55" s="185"/>
      <c r="ER55" s="185"/>
      <c r="ES55" s="185"/>
      <c r="ET55" s="185"/>
      <c r="EU55" s="185"/>
      <c r="EV55" s="185"/>
      <c r="EW55" s="185"/>
      <c r="EX55" s="185"/>
      <c r="EY55" s="185"/>
      <c r="EZ55" s="185"/>
      <c r="FA55" s="186">
        <f>FO55+GC55</f>
        <v>0</v>
      </c>
      <c r="FB55" s="186"/>
      <c r="FC55" s="186"/>
      <c r="FD55" s="186"/>
      <c r="FE55" s="186"/>
      <c r="FF55" s="186"/>
      <c r="FG55" s="186"/>
      <c r="FH55" s="186"/>
      <c r="FI55" s="186"/>
      <c r="FJ55" s="186"/>
      <c r="FK55" s="186"/>
      <c r="FL55" s="186"/>
      <c r="FM55" s="186"/>
      <c r="FN55" s="186"/>
      <c r="FO55" s="185">
        <v>0</v>
      </c>
      <c r="FP55" s="185"/>
      <c r="FQ55" s="185"/>
      <c r="FR55" s="185"/>
      <c r="FS55" s="185"/>
      <c r="FT55" s="185"/>
      <c r="FU55" s="185"/>
      <c r="FV55" s="185"/>
      <c r="FW55" s="185"/>
      <c r="FX55" s="185"/>
      <c r="FY55" s="185"/>
      <c r="FZ55" s="185"/>
      <c r="GA55" s="185"/>
      <c r="GB55" s="185"/>
      <c r="GC55" s="185"/>
      <c r="GD55" s="185"/>
      <c r="GE55" s="185"/>
      <c r="GF55" s="185"/>
      <c r="GG55" s="185"/>
      <c r="GH55" s="185"/>
      <c r="GI55" s="185"/>
      <c r="GJ55" s="185"/>
      <c r="GK55" s="185"/>
      <c r="GL55" s="185"/>
      <c r="GM55" s="185"/>
      <c r="GN55" s="185"/>
      <c r="GO55" s="185"/>
      <c r="GP55" s="185"/>
      <c r="GQ55" s="186">
        <f>HE55+HS55</f>
        <v>0</v>
      </c>
      <c r="GR55" s="186"/>
      <c r="GS55" s="186"/>
      <c r="GT55" s="186"/>
      <c r="GU55" s="186"/>
      <c r="GV55" s="186"/>
      <c r="GW55" s="186"/>
      <c r="GX55" s="186"/>
      <c r="GY55" s="186"/>
      <c r="GZ55" s="186"/>
      <c r="HA55" s="186"/>
      <c r="HB55" s="186"/>
      <c r="HC55" s="186"/>
      <c r="HD55" s="186"/>
      <c r="HE55" s="185">
        <v>0</v>
      </c>
      <c r="HF55" s="185"/>
      <c r="HG55" s="185"/>
      <c r="HH55" s="185"/>
      <c r="HI55" s="185"/>
      <c r="HJ55" s="185"/>
      <c r="HK55" s="185"/>
      <c r="HL55" s="185"/>
      <c r="HM55" s="185"/>
      <c r="HN55" s="185"/>
      <c r="HO55" s="185"/>
      <c r="HP55" s="185"/>
      <c r="HQ55" s="185"/>
      <c r="HR55" s="185"/>
      <c r="HS55" s="185"/>
      <c r="HT55" s="185"/>
      <c r="HU55" s="185"/>
      <c r="HV55" s="185"/>
      <c r="HW55" s="185"/>
      <c r="HX55" s="185"/>
      <c r="HY55" s="185"/>
      <c r="HZ55" s="185"/>
      <c r="IA55" s="185"/>
      <c r="IB55" s="185"/>
      <c r="IC55" s="185"/>
      <c r="ID55" s="185"/>
      <c r="IE55" s="185"/>
      <c r="IF55" s="18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</sheetData>
  <sheetProtection selectLockedCells="1" selectUnlockedCells="1"/>
  <mergeCells count="579">
    <mergeCell ref="HE55:HR55"/>
    <mergeCell ref="HS55:IF55"/>
    <mergeCell ref="EM55:EZ55"/>
    <mergeCell ref="FA55:FN55"/>
    <mergeCell ref="FO55:GB55"/>
    <mergeCell ref="GC55:GP55"/>
    <mergeCell ref="AW55:CT55"/>
    <mergeCell ref="CU55:DI55"/>
    <mergeCell ref="DJ55:DX55"/>
    <mergeCell ref="DY55:EL55"/>
    <mergeCell ref="GC54:GP54"/>
    <mergeCell ref="GQ54:HD54"/>
    <mergeCell ref="FA54:FN54"/>
    <mergeCell ref="FO54:GB54"/>
    <mergeCell ref="GQ55:HD55"/>
    <mergeCell ref="HE54:HR54"/>
    <mergeCell ref="HS54:IF54"/>
    <mergeCell ref="GQ53:HD53"/>
    <mergeCell ref="HE53:HR53"/>
    <mergeCell ref="HS53:IF53"/>
    <mergeCell ref="AW54:CT54"/>
    <mergeCell ref="CU54:DI54"/>
    <mergeCell ref="DJ54:DX54"/>
    <mergeCell ref="DY54:EL54"/>
    <mergeCell ref="EM54:EZ54"/>
    <mergeCell ref="EM53:EZ53"/>
    <mergeCell ref="FA53:FN53"/>
    <mergeCell ref="FO53:GB53"/>
    <mergeCell ref="GC53:GP53"/>
    <mergeCell ref="AX53:CT53"/>
    <mergeCell ref="CU53:DI53"/>
    <mergeCell ref="DJ53:DX53"/>
    <mergeCell ref="DY53:EL53"/>
    <mergeCell ref="GQ52:HD52"/>
    <mergeCell ref="HE52:HR52"/>
    <mergeCell ref="HS52:IF52"/>
    <mergeCell ref="GQ51:HD51"/>
    <mergeCell ref="HE51:HR51"/>
    <mergeCell ref="HS51:IF51"/>
    <mergeCell ref="CU52:DI52"/>
    <mergeCell ref="DJ52:DX52"/>
    <mergeCell ref="DY52:EL52"/>
    <mergeCell ref="EM52:EZ52"/>
    <mergeCell ref="FA52:FN52"/>
    <mergeCell ref="GC52:GP52"/>
    <mergeCell ref="FO52:GB52"/>
    <mergeCell ref="EM51:EZ51"/>
    <mergeCell ref="FA51:FN51"/>
    <mergeCell ref="FO51:GB51"/>
    <mergeCell ref="GC51:GP51"/>
    <mergeCell ref="AX51:CT51"/>
    <mergeCell ref="CU51:DI51"/>
    <mergeCell ref="DJ51:DX51"/>
    <mergeCell ref="DY51:EL51"/>
    <mergeCell ref="AX52:CT52"/>
    <mergeCell ref="GQ50:HD50"/>
    <mergeCell ref="HE50:HR50"/>
    <mergeCell ref="HS50:IF50"/>
    <mergeCell ref="GQ49:HD49"/>
    <mergeCell ref="HE49:HR49"/>
    <mergeCell ref="HS49:IF49"/>
    <mergeCell ref="CU50:DI50"/>
    <mergeCell ref="DJ50:DX50"/>
    <mergeCell ref="DY50:EL50"/>
    <mergeCell ref="FA50:FN50"/>
    <mergeCell ref="GC50:GP50"/>
    <mergeCell ref="FO50:GB50"/>
    <mergeCell ref="EM49:EZ49"/>
    <mergeCell ref="FA49:FN49"/>
    <mergeCell ref="FO49:GB49"/>
    <mergeCell ref="GC49:GP49"/>
    <mergeCell ref="AX49:CT49"/>
    <mergeCell ref="CU49:DI49"/>
    <mergeCell ref="DJ49:DX49"/>
    <mergeCell ref="DY49:EL49"/>
    <mergeCell ref="AX50:CT50"/>
    <mergeCell ref="GQ48:HD48"/>
    <mergeCell ref="GC48:GP48"/>
    <mergeCell ref="FO48:GB48"/>
    <mergeCell ref="AX48:CT48"/>
    <mergeCell ref="EM50:EZ50"/>
    <mergeCell ref="HE48:HR48"/>
    <mergeCell ref="HS48:IF48"/>
    <mergeCell ref="GQ47:HD47"/>
    <mergeCell ref="HE47:HR47"/>
    <mergeCell ref="HS47:IF47"/>
    <mergeCell ref="CU48:DI48"/>
    <mergeCell ref="DJ48:DX48"/>
    <mergeCell ref="DY48:EL48"/>
    <mergeCell ref="EM48:EZ48"/>
    <mergeCell ref="FA48:FN48"/>
    <mergeCell ref="EM47:EZ47"/>
    <mergeCell ref="FA47:FN47"/>
    <mergeCell ref="FO47:GB47"/>
    <mergeCell ref="GC47:GP47"/>
    <mergeCell ref="AX47:CT47"/>
    <mergeCell ref="CU47:DI47"/>
    <mergeCell ref="DJ47:DX47"/>
    <mergeCell ref="DY47:EL47"/>
    <mergeCell ref="GQ46:HD46"/>
    <mergeCell ref="HE46:HR46"/>
    <mergeCell ref="HS46:IF46"/>
    <mergeCell ref="GQ45:HD45"/>
    <mergeCell ref="HE45:HR45"/>
    <mergeCell ref="HS45:IF45"/>
    <mergeCell ref="CU46:DI46"/>
    <mergeCell ref="DJ46:DX46"/>
    <mergeCell ref="DY46:EL46"/>
    <mergeCell ref="EM46:EZ46"/>
    <mergeCell ref="FA46:FN46"/>
    <mergeCell ref="GC46:GP46"/>
    <mergeCell ref="FO46:GB46"/>
    <mergeCell ref="EM45:EZ45"/>
    <mergeCell ref="FA45:FN45"/>
    <mergeCell ref="FO45:GB45"/>
    <mergeCell ref="GC45:GP45"/>
    <mergeCell ref="AX45:CT45"/>
    <mergeCell ref="CU45:DI45"/>
    <mergeCell ref="DJ45:DX45"/>
    <mergeCell ref="DY45:EL45"/>
    <mergeCell ref="AX46:CT46"/>
    <mergeCell ref="GQ44:HD44"/>
    <mergeCell ref="HE44:HR44"/>
    <mergeCell ref="HS44:IF44"/>
    <mergeCell ref="GQ43:HD43"/>
    <mergeCell ref="HE43:HR43"/>
    <mergeCell ref="HS43:IF43"/>
    <mergeCell ref="CU44:DI44"/>
    <mergeCell ref="DJ44:DX44"/>
    <mergeCell ref="DY44:EL44"/>
    <mergeCell ref="FA44:FN44"/>
    <mergeCell ref="GC44:GP44"/>
    <mergeCell ref="FO44:GB44"/>
    <mergeCell ref="EM43:EZ43"/>
    <mergeCell ref="FA43:FN43"/>
    <mergeCell ref="FO43:GB43"/>
    <mergeCell ref="GC43:GP43"/>
    <mergeCell ref="AX43:CT43"/>
    <mergeCell ref="CU43:DI43"/>
    <mergeCell ref="DJ43:DX43"/>
    <mergeCell ref="DY43:EL43"/>
    <mergeCell ref="AX44:CT44"/>
    <mergeCell ref="GQ42:HD42"/>
    <mergeCell ref="GC42:GP42"/>
    <mergeCell ref="FO42:GB42"/>
    <mergeCell ref="AX42:CT42"/>
    <mergeCell ref="EM44:EZ44"/>
    <mergeCell ref="HE42:HR42"/>
    <mergeCell ref="HS42:IF42"/>
    <mergeCell ref="GQ41:HD41"/>
    <mergeCell ref="HE41:HR41"/>
    <mergeCell ref="HS41:IF41"/>
    <mergeCell ref="CU42:DI42"/>
    <mergeCell ref="DJ42:DX42"/>
    <mergeCell ref="DY42:EL42"/>
    <mergeCell ref="EM42:EZ42"/>
    <mergeCell ref="FA42:FN42"/>
    <mergeCell ref="EM41:EZ41"/>
    <mergeCell ref="FA41:FN41"/>
    <mergeCell ref="FO41:GB41"/>
    <mergeCell ref="GC41:GP41"/>
    <mergeCell ref="AX41:CT41"/>
    <mergeCell ref="CU41:DI41"/>
    <mergeCell ref="DJ41:DX41"/>
    <mergeCell ref="DY41:EL41"/>
    <mergeCell ref="GQ40:HD40"/>
    <mergeCell ref="HE40:HR40"/>
    <mergeCell ref="HS40:IF40"/>
    <mergeCell ref="GQ39:HD39"/>
    <mergeCell ref="HE39:HR39"/>
    <mergeCell ref="HS39:IF39"/>
    <mergeCell ref="CU40:DI40"/>
    <mergeCell ref="DJ40:DX40"/>
    <mergeCell ref="DY40:EL40"/>
    <mergeCell ref="EM40:EZ40"/>
    <mergeCell ref="FA40:FN40"/>
    <mergeCell ref="GC40:GP40"/>
    <mergeCell ref="FO40:GB40"/>
    <mergeCell ref="EM39:EZ39"/>
    <mergeCell ref="FA39:FN39"/>
    <mergeCell ref="FO39:GB39"/>
    <mergeCell ref="GC39:GP39"/>
    <mergeCell ref="AX39:CT39"/>
    <mergeCell ref="CU39:DI39"/>
    <mergeCell ref="DJ39:DX39"/>
    <mergeCell ref="DY39:EL39"/>
    <mergeCell ref="AW40:CT40"/>
    <mergeCell ref="GQ38:HD38"/>
    <mergeCell ref="HE38:HR38"/>
    <mergeCell ref="HS38:IF38"/>
    <mergeCell ref="GQ37:HD37"/>
    <mergeCell ref="HE37:HR37"/>
    <mergeCell ref="HS37:IF37"/>
    <mergeCell ref="CU38:DI38"/>
    <mergeCell ref="DJ38:DX38"/>
    <mergeCell ref="DY38:EL38"/>
    <mergeCell ref="FA38:FN38"/>
    <mergeCell ref="GC38:GP38"/>
    <mergeCell ref="FO38:GB38"/>
    <mergeCell ref="EM37:EZ37"/>
    <mergeCell ref="FA37:FN37"/>
    <mergeCell ref="FO37:GB37"/>
    <mergeCell ref="GC37:GP37"/>
    <mergeCell ref="AX37:CT37"/>
    <mergeCell ref="CU37:DI37"/>
    <mergeCell ref="DJ37:DX37"/>
    <mergeCell ref="DY37:EL37"/>
    <mergeCell ref="AX38:CT38"/>
    <mergeCell ref="GQ36:HD36"/>
    <mergeCell ref="GC36:GP36"/>
    <mergeCell ref="FO36:GB36"/>
    <mergeCell ref="AX36:CT36"/>
    <mergeCell ref="EM38:EZ38"/>
    <mergeCell ref="HE36:HR36"/>
    <mergeCell ref="HS36:IF36"/>
    <mergeCell ref="GQ35:HD35"/>
    <mergeCell ref="HE35:HR35"/>
    <mergeCell ref="HS35:IF35"/>
    <mergeCell ref="CU36:DI36"/>
    <mergeCell ref="DJ36:DX36"/>
    <mergeCell ref="DY36:EL36"/>
    <mergeCell ref="EM36:EZ36"/>
    <mergeCell ref="FA36:FN36"/>
    <mergeCell ref="EM35:EZ35"/>
    <mergeCell ref="FA35:FN35"/>
    <mergeCell ref="FO35:GB35"/>
    <mergeCell ref="GC35:GP35"/>
    <mergeCell ref="AX35:CT35"/>
    <mergeCell ref="CU35:DI35"/>
    <mergeCell ref="DJ35:DX35"/>
    <mergeCell ref="DY35:EL35"/>
    <mergeCell ref="GQ34:HD34"/>
    <mergeCell ref="HE34:HR34"/>
    <mergeCell ref="HS34:IF34"/>
    <mergeCell ref="GQ33:HD33"/>
    <mergeCell ref="HE33:HR33"/>
    <mergeCell ref="HS33:IF33"/>
    <mergeCell ref="CU34:DI34"/>
    <mergeCell ref="DJ34:DX34"/>
    <mergeCell ref="DY34:EL34"/>
    <mergeCell ref="EM34:EZ34"/>
    <mergeCell ref="FA34:FN34"/>
    <mergeCell ref="GC34:GP34"/>
    <mergeCell ref="FO34:GB34"/>
    <mergeCell ref="EM33:EZ33"/>
    <mergeCell ref="FA33:FN33"/>
    <mergeCell ref="FO33:GB33"/>
    <mergeCell ref="GC33:GP33"/>
    <mergeCell ref="AX33:CT33"/>
    <mergeCell ref="CU33:DI33"/>
    <mergeCell ref="DJ33:DX33"/>
    <mergeCell ref="DY33:EL33"/>
    <mergeCell ref="AX34:CT34"/>
    <mergeCell ref="GQ32:HD32"/>
    <mergeCell ref="HE32:HR32"/>
    <mergeCell ref="HS32:IF32"/>
    <mergeCell ref="GQ31:HD31"/>
    <mergeCell ref="HE31:HR31"/>
    <mergeCell ref="HS31:IF31"/>
    <mergeCell ref="CU32:DI32"/>
    <mergeCell ref="DJ32:DX32"/>
    <mergeCell ref="DY32:EL32"/>
    <mergeCell ref="FA32:FN32"/>
    <mergeCell ref="GC32:GP32"/>
    <mergeCell ref="FO32:GB32"/>
    <mergeCell ref="EM31:EZ31"/>
    <mergeCell ref="FA31:FN31"/>
    <mergeCell ref="FO31:GB31"/>
    <mergeCell ref="GC31:GP31"/>
    <mergeCell ref="AX31:CT31"/>
    <mergeCell ref="CU31:DI31"/>
    <mergeCell ref="DJ31:DX31"/>
    <mergeCell ref="DY31:EL31"/>
    <mergeCell ref="AX32:CT32"/>
    <mergeCell ref="GQ30:HD30"/>
    <mergeCell ref="GC30:GP30"/>
    <mergeCell ref="FO30:GB30"/>
    <mergeCell ref="AX30:CT30"/>
    <mergeCell ref="EM32:EZ32"/>
    <mergeCell ref="HE30:HR30"/>
    <mergeCell ref="HS30:IF30"/>
    <mergeCell ref="GQ29:HD29"/>
    <mergeCell ref="HE29:HR29"/>
    <mergeCell ref="HS29:IF29"/>
    <mergeCell ref="CU30:DI30"/>
    <mergeCell ref="DJ30:DX30"/>
    <mergeCell ref="DY30:EL30"/>
    <mergeCell ref="EM30:EZ30"/>
    <mergeCell ref="FA30:FN30"/>
    <mergeCell ref="EM29:EZ29"/>
    <mergeCell ref="FA29:FN29"/>
    <mergeCell ref="FO29:GB29"/>
    <mergeCell ref="GC29:GP29"/>
    <mergeCell ref="AX29:CT29"/>
    <mergeCell ref="CU29:DI29"/>
    <mergeCell ref="DJ29:DX29"/>
    <mergeCell ref="DY29:EL29"/>
    <mergeCell ref="GQ28:HD28"/>
    <mergeCell ref="HE28:HR28"/>
    <mergeCell ref="HS28:IF28"/>
    <mergeCell ref="GQ27:HD27"/>
    <mergeCell ref="HE27:HR27"/>
    <mergeCell ref="HS27:IF27"/>
    <mergeCell ref="CU28:DI28"/>
    <mergeCell ref="DJ28:DX28"/>
    <mergeCell ref="DY28:EL28"/>
    <mergeCell ref="EM28:EZ28"/>
    <mergeCell ref="FA28:FN28"/>
    <mergeCell ref="GC28:GP28"/>
    <mergeCell ref="FO28:GB28"/>
    <mergeCell ref="EM27:EZ27"/>
    <mergeCell ref="FA27:FN27"/>
    <mergeCell ref="FO27:GB27"/>
    <mergeCell ref="GC27:GP27"/>
    <mergeCell ref="AX27:CT27"/>
    <mergeCell ref="CU27:DI27"/>
    <mergeCell ref="DJ27:DX27"/>
    <mergeCell ref="DY27:EL27"/>
    <mergeCell ref="AX28:CT28"/>
    <mergeCell ref="GQ26:HD26"/>
    <mergeCell ref="HE26:HR26"/>
    <mergeCell ref="HS26:IF26"/>
    <mergeCell ref="GQ25:HD25"/>
    <mergeCell ref="HE25:HR25"/>
    <mergeCell ref="HS25:IF25"/>
    <mergeCell ref="CU26:DI26"/>
    <mergeCell ref="DJ26:DX26"/>
    <mergeCell ref="DY26:EL26"/>
    <mergeCell ref="FA26:FN26"/>
    <mergeCell ref="GC26:GP26"/>
    <mergeCell ref="FO26:GB26"/>
    <mergeCell ref="EM25:EZ25"/>
    <mergeCell ref="FA25:FN25"/>
    <mergeCell ref="FO25:GB25"/>
    <mergeCell ref="GC25:GP25"/>
    <mergeCell ref="AX25:CT25"/>
    <mergeCell ref="CU25:DI25"/>
    <mergeCell ref="DJ25:DX25"/>
    <mergeCell ref="DY25:EL25"/>
    <mergeCell ref="AX26:CT26"/>
    <mergeCell ref="GQ24:HD24"/>
    <mergeCell ref="GC24:GP24"/>
    <mergeCell ref="FO24:GB24"/>
    <mergeCell ref="AX24:CT24"/>
    <mergeCell ref="EM26:EZ26"/>
    <mergeCell ref="HE24:HR24"/>
    <mergeCell ref="HS24:IF24"/>
    <mergeCell ref="GQ23:HD23"/>
    <mergeCell ref="HE23:HR23"/>
    <mergeCell ref="HS23:IF23"/>
    <mergeCell ref="CU24:DI24"/>
    <mergeCell ref="DJ24:DX24"/>
    <mergeCell ref="DY24:EL24"/>
    <mergeCell ref="EM24:EZ24"/>
    <mergeCell ref="FA24:FN24"/>
    <mergeCell ref="EM23:EZ23"/>
    <mergeCell ref="FA23:FN23"/>
    <mergeCell ref="FO23:GB23"/>
    <mergeCell ref="GC23:GP23"/>
    <mergeCell ref="AX23:CT23"/>
    <mergeCell ref="CU23:DI23"/>
    <mergeCell ref="DJ23:DX23"/>
    <mergeCell ref="DY23:EL23"/>
    <mergeCell ref="GQ22:HD22"/>
    <mergeCell ref="HE22:HR22"/>
    <mergeCell ref="HS22:IF22"/>
    <mergeCell ref="GQ21:HD21"/>
    <mergeCell ref="HE21:HR21"/>
    <mergeCell ref="HS21:IF21"/>
    <mergeCell ref="CU22:DI22"/>
    <mergeCell ref="DJ22:DX22"/>
    <mergeCell ref="DY22:EL22"/>
    <mergeCell ref="EM22:EZ22"/>
    <mergeCell ref="FA22:FN22"/>
    <mergeCell ref="GC22:GP22"/>
    <mergeCell ref="FO22:GB22"/>
    <mergeCell ref="EM21:EZ21"/>
    <mergeCell ref="FA21:FN21"/>
    <mergeCell ref="FO21:GB21"/>
    <mergeCell ref="GC21:GP21"/>
    <mergeCell ref="AX21:CT21"/>
    <mergeCell ref="CU21:DI21"/>
    <mergeCell ref="DJ21:DX21"/>
    <mergeCell ref="DY21:EL21"/>
    <mergeCell ref="AX22:CT22"/>
    <mergeCell ref="GQ20:HD20"/>
    <mergeCell ref="HE20:HR20"/>
    <mergeCell ref="HS20:IF20"/>
    <mergeCell ref="GQ19:HD19"/>
    <mergeCell ref="HE19:HR19"/>
    <mergeCell ref="HS19:IF19"/>
    <mergeCell ref="CU20:DI20"/>
    <mergeCell ref="DJ20:DX20"/>
    <mergeCell ref="DY20:EL20"/>
    <mergeCell ref="FA20:FN20"/>
    <mergeCell ref="GC20:GP20"/>
    <mergeCell ref="FO20:GB20"/>
    <mergeCell ref="EM19:EZ19"/>
    <mergeCell ref="FA19:FN19"/>
    <mergeCell ref="FO19:GB19"/>
    <mergeCell ref="GC19:GP19"/>
    <mergeCell ref="AX19:CT19"/>
    <mergeCell ref="CU19:DI19"/>
    <mergeCell ref="DJ19:DX19"/>
    <mergeCell ref="DY19:EL19"/>
    <mergeCell ref="AX20:CT20"/>
    <mergeCell ref="GQ18:HD18"/>
    <mergeCell ref="GC18:GP18"/>
    <mergeCell ref="FO18:GB18"/>
    <mergeCell ref="AX18:CT18"/>
    <mergeCell ref="EM20:EZ20"/>
    <mergeCell ref="HE18:HR18"/>
    <mergeCell ref="HS18:IF18"/>
    <mergeCell ref="GQ17:HD17"/>
    <mergeCell ref="HE17:HR17"/>
    <mergeCell ref="HS17:IF17"/>
    <mergeCell ref="CU18:DI18"/>
    <mergeCell ref="DJ18:DX18"/>
    <mergeCell ref="DY18:EL18"/>
    <mergeCell ref="EM18:EZ18"/>
    <mergeCell ref="FA18:FN18"/>
    <mergeCell ref="EM17:EZ17"/>
    <mergeCell ref="FA17:FN17"/>
    <mergeCell ref="FO17:GB17"/>
    <mergeCell ref="GC17:GP17"/>
    <mergeCell ref="AX17:CT17"/>
    <mergeCell ref="CU17:DI17"/>
    <mergeCell ref="DJ17:DX17"/>
    <mergeCell ref="DY17:EL17"/>
    <mergeCell ref="GQ16:HD16"/>
    <mergeCell ref="HE16:HR16"/>
    <mergeCell ref="HS16:IF16"/>
    <mergeCell ref="GQ15:HD15"/>
    <mergeCell ref="HE15:HR15"/>
    <mergeCell ref="HS15:IF15"/>
    <mergeCell ref="CU16:DI16"/>
    <mergeCell ref="DJ16:DX16"/>
    <mergeCell ref="DY16:EL16"/>
    <mergeCell ref="EM16:EZ16"/>
    <mergeCell ref="FA16:FN16"/>
    <mergeCell ref="GC16:GP16"/>
    <mergeCell ref="FO16:GB16"/>
    <mergeCell ref="EM15:EZ15"/>
    <mergeCell ref="FA15:FN15"/>
    <mergeCell ref="FO15:GB15"/>
    <mergeCell ref="GC15:GP15"/>
    <mergeCell ref="AX15:CT15"/>
    <mergeCell ref="CU15:DI15"/>
    <mergeCell ref="DJ15:DX15"/>
    <mergeCell ref="DY15:EL15"/>
    <mergeCell ref="AX16:CT16"/>
    <mergeCell ref="GQ14:HD14"/>
    <mergeCell ref="HE14:HR14"/>
    <mergeCell ref="HS14:IF14"/>
    <mergeCell ref="GQ13:HD13"/>
    <mergeCell ref="HE13:HR13"/>
    <mergeCell ref="HS13:IF13"/>
    <mergeCell ref="CU14:DI14"/>
    <mergeCell ref="DJ14:DX14"/>
    <mergeCell ref="DY14:EL14"/>
    <mergeCell ref="FA14:FN14"/>
    <mergeCell ref="GC14:GP14"/>
    <mergeCell ref="FO14:GB14"/>
    <mergeCell ref="EM13:EZ13"/>
    <mergeCell ref="FA13:FN13"/>
    <mergeCell ref="FO13:GB13"/>
    <mergeCell ref="GC13:GP13"/>
    <mergeCell ref="AX13:CT13"/>
    <mergeCell ref="CU13:DI13"/>
    <mergeCell ref="DJ13:DX13"/>
    <mergeCell ref="DY13:EL13"/>
    <mergeCell ref="AX14:CT14"/>
    <mergeCell ref="GQ12:HD12"/>
    <mergeCell ref="GC12:GP12"/>
    <mergeCell ref="FO12:GB12"/>
    <mergeCell ref="AX12:CT12"/>
    <mergeCell ref="EM14:EZ14"/>
    <mergeCell ref="HE12:HR12"/>
    <mergeCell ref="HS12:IF12"/>
    <mergeCell ref="GQ11:HD11"/>
    <mergeCell ref="HE11:HR11"/>
    <mergeCell ref="HS11:IF11"/>
    <mergeCell ref="CU12:DI12"/>
    <mergeCell ref="DJ12:DX12"/>
    <mergeCell ref="DY12:EL12"/>
    <mergeCell ref="EM12:EZ12"/>
    <mergeCell ref="FA12:FN12"/>
    <mergeCell ref="EM11:EZ11"/>
    <mergeCell ref="FA11:FN11"/>
    <mergeCell ref="FO11:GB11"/>
    <mergeCell ref="GC11:GP11"/>
    <mergeCell ref="AX11:CT11"/>
    <mergeCell ref="CU11:DI11"/>
    <mergeCell ref="DJ11:DX11"/>
    <mergeCell ref="DY11:EL11"/>
    <mergeCell ref="GQ10:HD10"/>
    <mergeCell ref="HE10:HR10"/>
    <mergeCell ref="HS10:IF10"/>
    <mergeCell ref="GQ9:HD9"/>
    <mergeCell ref="HE9:HR9"/>
    <mergeCell ref="HS9:IF9"/>
    <mergeCell ref="CU10:DI10"/>
    <mergeCell ref="DJ10:DX10"/>
    <mergeCell ref="DY10:EL10"/>
    <mergeCell ref="EM10:EZ10"/>
    <mergeCell ref="FA10:FN10"/>
    <mergeCell ref="GC10:GP10"/>
    <mergeCell ref="FO10:GB10"/>
    <mergeCell ref="EM9:EZ9"/>
    <mergeCell ref="FA9:FN9"/>
    <mergeCell ref="FO9:GB9"/>
    <mergeCell ref="GC9:GP9"/>
    <mergeCell ref="AX9:CT9"/>
    <mergeCell ref="CU9:DI9"/>
    <mergeCell ref="DJ9:DX9"/>
    <mergeCell ref="DY9:EL9"/>
    <mergeCell ref="AX10:CT10"/>
    <mergeCell ref="GQ8:HD8"/>
    <mergeCell ref="HE8:HR8"/>
    <mergeCell ref="HS8:IF8"/>
    <mergeCell ref="GQ7:HD7"/>
    <mergeCell ref="HE7:HR7"/>
    <mergeCell ref="HS7:IF7"/>
    <mergeCell ref="CU8:DI8"/>
    <mergeCell ref="DJ8:DX8"/>
    <mergeCell ref="DY8:EL8"/>
    <mergeCell ref="FA8:FN8"/>
    <mergeCell ref="GC8:GP8"/>
    <mergeCell ref="FO8:GB8"/>
    <mergeCell ref="EM7:EZ7"/>
    <mergeCell ref="FA7:FN7"/>
    <mergeCell ref="FO7:GB7"/>
    <mergeCell ref="GC7:GP7"/>
    <mergeCell ref="AX7:CT7"/>
    <mergeCell ref="CU7:DI7"/>
    <mergeCell ref="DJ7:DX7"/>
    <mergeCell ref="DY7:EL7"/>
    <mergeCell ref="AX8:CT8"/>
    <mergeCell ref="GQ6:HD6"/>
    <mergeCell ref="CU6:DI6"/>
    <mergeCell ref="DJ6:DX6"/>
    <mergeCell ref="DY6:EL6"/>
    <mergeCell ref="EM8:EZ8"/>
    <mergeCell ref="HE6:HR6"/>
    <mergeCell ref="HS6:IF6"/>
    <mergeCell ref="GQ5:HD5"/>
    <mergeCell ref="HE5:HR5"/>
    <mergeCell ref="HS5:IF5"/>
    <mergeCell ref="AX5:CT5"/>
    <mergeCell ref="CU5:DI5"/>
    <mergeCell ref="DJ5:DX5"/>
    <mergeCell ref="DY5:EL5"/>
    <mergeCell ref="AX6:CT6"/>
    <mergeCell ref="FA2:GQ2"/>
    <mergeCell ref="GR2:IE2"/>
    <mergeCell ref="FO6:GB6"/>
    <mergeCell ref="EM5:EZ5"/>
    <mergeCell ref="FA5:FN5"/>
    <mergeCell ref="FO5:GB5"/>
    <mergeCell ref="GC5:GP5"/>
    <mergeCell ref="EM6:EZ6"/>
    <mergeCell ref="FA6:FN6"/>
    <mergeCell ref="GC6:GP6"/>
    <mergeCell ref="FA3:FO4"/>
    <mergeCell ref="FP3:GQ3"/>
    <mergeCell ref="GR3:HF4"/>
    <mergeCell ref="HG3:IE3"/>
    <mergeCell ref="DY4:EL4"/>
    <mergeCell ref="EM4:EZ4"/>
    <mergeCell ref="FP4:GC4"/>
    <mergeCell ref="GD4:GQ4"/>
    <mergeCell ref="HG4:HT4"/>
    <mergeCell ref="HU4:IF4"/>
    <mergeCell ref="AW1:EZ1"/>
    <mergeCell ref="AW2:CT4"/>
    <mergeCell ref="CU2:DI4"/>
    <mergeCell ref="DJ2:EZ2"/>
    <mergeCell ref="DJ3:DX4"/>
    <mergeCell ref="DY3:EZ3"/>
  </mergeCells>
  <printOptions horizontalCentered="1"/>
  <pageMargins left="0.39375" right="0.39375" top="0.5902777777777778" bottom="0.39375" header="0.5118055555555555" footer="0.5118055555555555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zoomScaleSheetLayoutView="100" zoomScalePageLayoutView="0" workbookViewId="0" topLeftCell="CR7">
      <selection activeCell="HE21" sqref="HE21:HR21"/>
    </sheetView>
  </sheetViews>
  <sheetFormatPr defaultColWidth="0.875" defaultRowHeight="12.75"/>
  <cols>
    <col min="1" max="48" width="0" style="35" hidden="1" customWidth="1"/>
    <col min="49" max="111" width="0.875" style="35" customWidth="1"/>
    <col min="112" max="112" width="0.5" style="35" customWidth="1"/>
    <col min="113" max="113" width="0" style="35" hidden="1" customWidth="1"/>
    <col min="114" max="127" width="0.875" style="35" customWidth="1"/>
    <col min="128" max="128" width="2.125" style="35" customWidth="1"/>
    <col min="129" max="141" width="0.875" style="35" customWidth="1"/>
    <col min="142" max="142" width="4.625" style="35" customWidth="1"/>
    <col min="143" max="169" width="0.875" style="35" customWidth="1"/>
    <col min="170" max="170" width="4.625" style="35" customWidth="1"/>
    <col min="171" max="171" width="0.12890625" style="35" customWidth="1"/>
    <col min="172" max="183" width="0.875" style="35" customWidth="1"/>
    <col min="184" max="184" width="3.875" style="35" customWidth="1"/>
    <col min="185" max="185" width="0" style="35" hidden="1" customWidth="1"/>
    <col min="186" max="198" width="0.875" style="35" customWidth="1"/>
    <col min="199" max="199" width="0.12890625" style="35" customWidth="1"/>
    <col min="200" max="211" width="0.875" style="35" customWidth="1"/>
    <col min="212" max="212" width="4.125" style="35" customWidth="1"/>
    <col min="213" max="214" width="0" style="35" hidden="1" customWidth="1"/>
    <col min="215" max="224" width="0.875" style="35" customWidth="1"/>
    <col min="225" max="225" width="5.625" style="35" customWidth="1"/>
    <col min="226" max="226" width="0" style="35" hidden="1" customWidth="1"/>
    <col min="227" max="227" width="0.12890625" style="35" customWidth="1"/>
    <col min="228" max="228" width="0" style="35" hidden="1" customWidth="1"/>
    <col min="229" max="236" width="0.875" style="35" customWidth="1"/>
    <col min="237" max="237" width="3.375" style="35" customWidth="1"/>
    <col min="238" max="238" width="0.875" style="35" customWidth="1"/>
    <col min="239" max="239" width="1.875" style="35" customWidth="1"/>
    <col min="240" max="240" width="0.37109375" style="35" customWidth="1"/>
    <col min="241" max="16384" width="0.875" style="35" customWidth="1"/>
  </cols>
  <sheetData>
    <row r="1" spans="1:256" s="37" customFormat="1" ht="20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165" t="s">
        <v>162</v>
      </c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  <c r="FG1" s="165"/>
      <c r="FH1" s="165"/>
      <c r="FI1" s="165"/>
      <c r="FJ1" s="165"/>
      <c r="FK1" s="165"/>
      <c r="FL1" s="165"/>
      <c r="FM1" s="165"/>
      <c r="FN1" s="165"/>
      <c r="FO1" s="165"/>
      <c r="FP1" s="165"/>
      <c r="FQ1" s="165"/>
      <c r="FR1" s="165"/>
      <c r="FS1" s="165"/>
      <c r="FT1" s="165"/>
      <c r="FU1" s="165"/>
      <c r="FV1" s="165"/>
      <c r="FW1" s="165"/>
      <c r="FX1" s="165"/>
      <c r="FY1" s="165"/>
      <c r="FZ1" s="165"/>
      <c r="GA1" s="165"/>
      <c r="GB1" s="165"/>
      <c r="GC1" s="165"/>
      <c r="GD1" s="165"/>
      <c r="GE1" s="165"/>
      <c r="GF1" s="165"/>
      <c r="GG1" s="165"/>
      <c r="GH1" s="165"/>
      <c r="GI1" s="165"/>
      <c r="GJ1" s="165"/>
      <c r="GK1" s="165"/>
      <c r="GL1" s="165"/>
      <c r="GM1" s="165"/>
      <c r="GN1" s="165"/>
      <c r="GO1" s="165"/>
      <c r="GP1" s="165"/>
      <c r="GQ1" s="165"/>
      <c r="GR1" s="165"/>
      <c r="GS1" s="165"/>
      <c r="GT1" s="165"/>
      <c r="GU1" s="165"/>
      <c r="GV1" s="165"/>
      <c r="GW1" s="165"/>
      <c r="GX1" s="165"/>
      <c r="GY1" s="165"/>
      <c r="GZ1" s="165"/>
      <c r="HA1" s="165"/>
      <c r="HB1" s="165"/>
      <c r="HC1" s="165"/>
      <c r="HD1" s="165"/>
      <c r="HE1" s="165"/>
      <c r="HF1" s="165"/>
      <c r="HG1" s="165"/>
      <c r="HH1" s="165"/>
      <c r="HI1" s="165"/>
      <c r="HJ1" s="165"/>
      <c r="HK1" s="165"/>
      <c r="HL1" s="165"/>
      <c r="HM1" s="165"/>
      <c r="HN1" s="165"/>
      <c r="HO1" s="165"/>
      <c r="HP1" s="165"/>
      <c r="HQ1" s="165"/>
      <c r="HR1" s="165"/>
      <c r="HS1" s="165"/>
      <c r="HT1" s="165"/>
      <c r="HU1" s="165"/>
      <c r="HV1" s="165"/>
      <c r="HW1" s="165"/>
      <c r="HX1" s="165"/>
      <c r="HY1" s="165"/>
      <c r="HZ1" s="165"/>
      <c r="IA1" s="165"/>
      <c r="IB1" s="165"/>
      <c r="IC1" s="165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40" customFormat="1" ht="27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166" t="s">
        <v>42</v>
      </c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 t="s">
        <v>105</v>
      </c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7" t="s">
        <v>157</v>
      </c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 t="s">
        <v>107</v>
      </c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 t="s">
        <v>108</v>
      </c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61"/>
      <c r="IG2" s="62"/>
      <c r="IH2" s="62"/>
      <c r="II2" s="62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s="44" customFormat="1" ht="14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8" t="s">
        <v>109</v>
      </c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 t="s">
        <v>110</v>
      </c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 t="s">
        <v>109</v>
      </c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 t="s">
        <v>110</v>
      </c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 t="s">
        <v>109</v>
      </c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 t="s">
        <v>110</v>
      </c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G3" s="63"/>
      <c r="IH3" s="6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s="44" customFormat="1" ht="97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 t="s">
        <v>111</v>
      </c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 t="s">
        <v>112</v>
      </c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 t="s">
        <v>111</v>
      </c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 t="s">
        <v>112</v>
      </c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 t="s">
        <v>111</v>
      </c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 t="s">
        <v>112</v>
      </c>
      <c r="HV4" s="168"/>
      <c r="HW4" s="168"/>
      <c r="HX4" s="168"/>
      <c r="HY4" s="168"/>
      <c r="HZ4" s="168"/>
      <c r="IA4" s="168"/>
      <c r="IB4" s="168"/>
      <c r="IC4" s="168"/>
      <c r="ID4" s="168"/>
      <c r="IE4" s="168"/>
      <c r="IF4" s="168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s="47" customFormat="1" ht="31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46"/>
      <c r="AX5" s="175" t="s">
        <v>158</v>
      </c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7">
        <f>DY5+EM5</f>
        <v>0</v>
      </c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>
        <f>FO5+GC5</f>
        <v>0</v>
      </c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>
        <v>0</v>
      </c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50" customFormat="1" ht="23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9"/>
      <c r="AX6" s="171" t="s">
        <v>114</v>
      </c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3">
        <f>DY6+EM6</f>
        <v>19315800</v>
      </c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69">
        <f>SUM(DY8:EL10)</f>
        <v>19315800</v>
      </c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>
        <f>SUM(EM8:EZ10)</f>
        <v>0</v>
      </c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>
        <f>FO6+GC6</f>
        <v>19715500</v>
      </c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>
        <f>SUM(FO8:GB10)</f>
        <v>19715500</v>
      </c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>
        <f>SUM(GC8:GP10)</f>
        <v>0</v>
      </c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>
        <f>HE6+HS6</f>
        <v>20725500</v>
      </c>
      <c r="GR6" s="169"/>
      <c r="GS6" s="169"/>
      <c r="GT6" s="169"/>
      <c r="GU6" s="169"/>
      <c r="GV6" s="169"/>
      <c r="GW6" s="169"/>
      <c r="GX6" s="169"/>
      <c r="GY6" s="169"/>
      <c r="GZ6" s="169"/>
      <c r="HA6" s="169"/>
      <c r="HB6" s="169"/>
      <c r="HC6" s="169"/>
      <c r="HD6" s="169"/>
      <c r="HE6" s="169">
        <f>SUM(HE8:HR10)</f>
        <v>20725500</v>
      </c>
      <c r="HF6" s="169"/>
      <c r="HG6" s="169"/>
      <c r="HH6" s="169"/>
      <c r="HI6" s="169"/>
      <c r="HJ6" s="169"/>
      <c r="HK6" s="169"/>
      <c r="HL6" s="169"/>
      <c r="HM6" s="169"/>
      <c r="HN6" s="169"/>
      <c r="HO6" s="169"/>
      <c r="HP6" s="169"/>
      <c r="HQ6" s="169"/>
      <c r="HR6" s="169"/>
      <c r="HS6" s="169">
        <f>SUM(HS8:IF10)</f>
        <v>0</v>
      </c>
      <c r="HT6" s="169"/>
      <c r="HU6" s="169"/>
      <c r="HV6" s="169"/>
      <c r="HW6" s="169"/>
      <c r="HX6" s="169"/>
      <c r="HY6" s="169"/>
      <c r="HZ6" s="169"/>
      <c r="IA6" s="169"/>
      <c r="IB6" s="169"/>
      <c r="IC6" s="169"/>
      <c r="ID6" s="169"/>
      <c r="IE6" s="169"/>
      <c r="IF6" s="169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s="54" customFormat="1" ht="12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2"/>
      <c r="AX7" s="180" t="s">
        <v>38</v>
      </c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9"/>
      <c r="FB7" s="179"/>
      <c r="FC7" s="179"/>
      <c r="FD7" s="179"/>
      <c r="FE7" s="179"/>
      <c r="FF7" s="179"/>
      <c r="FG7" s="179"/>
      <c r="FH7" s="179"/>
      <c r="FI7" s="179"/>
      <c r="FJ7" s="179"/>
      <c r="FK7" s="179"/>
      <c r="FL7" s="179"/>
      <c r="FM7" s="179"/>
      <c r="FN7" s="179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9"/>
      <c r="GR7" s="179"/>
      <c r="GS7" s="179"/>
      <c r="GT7" s="179"/>
      <c r="GU7" s="179"/>
      <c r="GV7" s="179"/>
      <c r="GW7" s="179"/>
      <c r="GX7" s="179"/>
      <c r="GY7" s="179"/>
      <c r="GZ7" s="179"/>
      <c r="HA7" s="179"/>
      <c r="HB7" s="179"/>
      <c r="HC7" s="179"/>
      <c r="HD7" s="179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s="57" customFormat="1" ht="31.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9"/>
      <c r="AX8" s="174" t="s">
        <v>115</v>
      </c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83" t="s">
        <v>116</v>
      </c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4">
        <f>DY8+EM8</f>
        <v>18274300</v>
      </c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5">
        <f>DY13</f>
        <v>18274300</v>
      </c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6">
        <f>FO8+GC8</f>
        <v>18689700</v>
      </c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5">
        <f>FO13</f>
        <v>18689700</v>
      </c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6">
        <f>HE8+HS8</f>
        <v>19665200</v>
      </c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5">
        <f>HE13</f>
        <v>19665200</v>
      </c>
      <c r="HF8" s="185"/>
      <c r="HG8" s="185"/>
      <c r="HH8" s="185"/>
      <c r="HI8" s="185"/>
      <c r="HJ8" s="185"/>
      <c r="HK8" s="185"/>
      <c r="HL8" s="185"/>
      <c r="HM8" s="185"/>
      <c r="HN8" s="185"/>
      <c r="HO8" s="185"/>
      <c r="HP8" s="185"/>
      <c r="HQ8" s="185"/>
      <c r="HR8" s="185"/>
      <c r="HS8" s="185"/>
      <c r="HT8" s="185"/>
      <c r="HU8" s="185"/>
      <c r="HV8" s="185"/>
      <c r="HW8" s="185"/>
      <c r="HX8" s="185"/>
      <c r="HY8" s="185"/>
      <c r="HZ8" s="185"/>
      <c r="IA8" s="185"/>
      <c r="IB8" s="185"/>
      <c r="IC8" s="185"/>
      <c r="ID8" s="185"/>
      <c r="IE8" s="185"/>
      <c r="IF8" s="185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s="57" customFormat="1" ht="30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9"/>
      <c r="AX9" s="174" t="s">
        <v>117</v>
      </c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83" t="s">
        <v>116</v>
      </c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4">
        <f>DY9+EM9</f>
        <v>1041500</v>
      </c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5">
        <f>DY27</f>
        <v>1041500</v>
      </c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6">
        <f>FO9+GC9</f>
        <v>1025800</v>
      </c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5">
        <f>FO27</f>
        <v>1025800</v>
      </c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6">
        <f>HE9+HS9</f>
        <v>1060300</v>
      </c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5">
        <f>HE27</f>
        <v>1060300</v>
      </c>
      <c r="HF9" s="185"/>
      <c r="HG9" s="185"/>
      <c r="HH9" s="185"/>
      <c r="HI9" s="185"/>
      <c r="HJ9" s="185"/>
      <c r="HK9" s="185"/>
      <c r="HL9" s="185"/>
      <c r="HM9" s="185"/>
      <c r="HN9" s="185"/>
      <c r="HO9" s="185"/>
      <c r="HP9" s="185"/>
      <c r="HQ9" s="185"/>
      <c r="HR9" s="185"/>
      <c r="HS9" s="185"/>
      <c r="HT9" s="185"/>
      <c r="HU9" s="185"/>
      <c r="HV9" s="185"/>
      <c r="HW9" s="185"/>
      <c r="HX9" s="185"/>
      <c r="HY9" s="185"/>
      <c r="HZ9" s="185"/>
      <c r="IA9" s="185"/>
      <c r="IB9" s="185"/>
      <c r="IC9" s="185"/>
      <c r="ID9" s="185"/>
      <c r="IE9" s="185"/>
      <c r="IF9" s="185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49:240" s="48" customFormat="1" ht="64.5" customHeight="1">
      <c r="AW10" s="49"/>
      <c r="AX10" s="174" t="s">
        <v>118</v>
      </c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83" t="s">
        <v>116</v>
      </c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7">
        <f>DY10+EM10</f>
        <v>0</v>
      </c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6">
        <v>0</v>
      </c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>
        <f>FO10+GC10</f>
        <v>0</v>
      </c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5">
        <v>0</v>
      </c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6">
        <f>HE10+HS10</f>
        <v>0</v>
      </c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5">
        <v>0</v>
      </c>
      <c r="HF10" s="185"/>
      <c r="HG10" s="185"/>
      <c r="HH10" s="185"/>
      <c r="HI10" s="185"/>
      <c r="HJ10" s="185"/>
      <c r="HK10" s="185"/>
      <c r="HL10" s="185"/>
      <c r="HM10" s="185"/>
      <c r="HN10" s="185"/>
      <c r="HO10" s="185"/>
      <c r="HP10" s="185"/>
      <c r="HQ10" s="185"/>
      <c r="HR10" s="185"/>
      <c r="HS10" s="185"/>
      <c r="HT10" s="185"/>
      <c r="HU10" s="185"/>
      <c r="HV10" s="185"/>
      <c r="HW10" s="185"/>
      <c r="HX10" s="185"/>
      <c r="HY10" s="185"/>
      <c r="HZ10" s="185"/>
      <c r="IA10" s="185"/>
      <c r="IB10" s="185"/>
      <c r="IC10" s="185"/>
      <c r="ID10" s="185"/>
      <c r="IE10" s="185"/>
      <c r="IF10" s="185"/>
    </row>
    <row r="11" spans="1:256" s="50" customFormat="1" ht="24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46"/>
      <c r="AX11" s="171" t="s">
        <v>124</v>
      </c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3">
        <f>DY11+EM11</f>
        <v>19315800</v>
      </c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69">
        <f>DY13+DY27+DY41</f>
        <v>19315800</v>
      </c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>
        <f>EM13+EM27+EM41</f>
        <v>0</v>
      </c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>
        <f>FO11+GC11</f>
        <v>19715500</v>
      </c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>
        <f>FO13+FO27+FO41</f>
        <v>19715500</v>
      </c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>
        <f>GC13+GC27+GC41</f>
        <v>0</v>
      </c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>
        <f>HE11+HS11</f>
        <v>20725500</v>
      </c>
      <c r="GR11" s="169"/>
      <c r="GS11" s="169"/>
      <c r="GT11" s="169"/>
      <c r="GU11" s="169"/>
      <c r="GV11" s="169"/>
      <c r="GW11" s="169"/>
      <c r="GX11" s="169"/>
      <c r="GY11" s="169"/>
      <c r="GZ11" s="169"/>
      <c r="HA11" s="169"/>
      <c r="HB11" s="169"/>
      <c r="HC11" s="169"/>
      <c r="HD11" s="169"/>
      <c r="HE11" s="169">
        <f>HE13+HE27+HE41</f>
        <v>20725500</v>
      </c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>
        <v>0</v>
      </c>
      <c r="HT11" s="169"/>
      <c r="HU11" s="169"/>
      <c r="HV11" s="169"/>
      <c r="HW11" s="169"/>
      <c r="HX11" s="169"/>
      <c r="HY11" s="169"/>
      <c r="HZ11" s="169"/>
      <c r="IA11" s="169"/>
      <c r="IB11" s="169"/>
      <c r="IC11" s="169"/>
      <c r="ID11" s="169"/>
      <c r="IE11" s="169"/>
      <c r="IF11" s="16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256" s="54" customFormat="1" ht="12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2"/>
      <c r="AX12" s="180" t="s">
        <v>38</v>
      </c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9"/>
      <c r="GR12" s="179"/>
      <c r="GS12" s="179"/>
      <c r="GT12" s="179"/>
      <c r="GU12" s="179"/>
      <c r="GV12" s="179"/>
      <c r="GW12" s="179"/>
      <c r="GX12" s="179"/>
      <c r="GY12" s="179"/>
      <c r="GZ12" s="179"/>
      <c r="HA12" s="179"/>
      <c r="HB12" s="179"/>
      <c r="HC12" s="179"/>
      <c r="HD12" s="179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178"/>
      <c r="HV12" s="178"/>
      <c r="HW12" s="178"/>
      <c r="HX12" s="178"/>
      <c r="HY12" s="178"/>
      <c r="HZ12" s="178"/>
      <c r="IA12" s="178"/>
      <c r="IB12" s="178"/>
      <c r="IC12" s="178"/>
      <c r="ID12" s="178"/>
      <c r="IE12" s="178"/>
      <c r="IF12" s="178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spans="1:256" s="64" customFormat="1" ht="33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46"/>
      <c r="AX13" s="190" t="s">
        <v>159</v>
      </c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2">
        <f aca="true" t="shared" si="0" ref="DJ13:DJ55">DY13+EM13</f>
        <v>18274300</v>
      </c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3">
        <f>DY14+DY15+DY16+DY17+DY18+DY19+DY20+DY21+DY22+DY23+DY24+DY25+DY26</f>
        <v>18274300</v>
      </c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>
        <f>EM14+EM15+EM16+EM17+EM18+EM19+EM20+EM21+EM22+EM23+EM24+EM25+EM26</f>
        <v>0</v>
      </c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>
        <f aca="true" t="shared" si="1" ref="FA13:FA55">FO13+GC13</f>
        <v>18689700</v>
      </c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>
        <f>FO14+FO15+FO16+FO17+FO18+FO19+FO20+FO21+FO22+FO23+FO24+FO25+FO26</f>
        <v>18689700</v>
      </c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193">
        <v>0</v>
      </c>
      <c r="GD13" s="193"/>
      <c r="GE13" s="193"/>
      <c r="GF13" s="193"/>
      <c r="GG13" s="193"/>
      <c r="GH13" s="193"/>
      <c r="GI13" s="193"/>
      <c r="GJ13" s="193"/>
      <c r="GK13" s="193"/>
      <c r="GL13" s="193"/>
      <c r="GM13" s="193"/>
      <c r="GN13" s="193"/>
      <c r="GO13" s="193"/>
      <c r="GP13" s="193"/>
      <c r="GQ13" s="193">
        <f aca="true" t="shared" si="2" ref="GQ13:GQ55">HE13+HS13</f>
        <v>19665200</v>
      </c>
      <c r="GR13" s="193"/>
      <c r="GS13" s="193"/>
      <c r="GT13" s="193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>
        <f>HE14+HE15+HE16+HE17+HE18+HE19+HE20+HE21+HE22+HE23+HE24+HE25+HE26</f>
        <v>19665200</v>
      </c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>
        <v>0</v>
      </c>
      <c r="HT13" s="193"/>
      <c r="HU13" s="193"/>
      <c r="HV13" s="193"/>
      <c r="HW13" s="193"/>
      <c r="HX13" s="193"/>
      <c r="HY13" s="193"/>
      <c r="HZ13" s="193"/>
      <c r="IA13" s="193"/>
      <c r="IB13" s="193"/>
      <c r="IC13" s="193"/>
      <c r="ID13" s="193"/>
      <c r="IE13" s="193"/>
      <c r="IF13" s="193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</row>
    <row r="14" spans="1:256" s="57" customFormat="1" ht="12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9"/>
      <c r="AX14" s="174" t="s">
        <v>125</v>
      </c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83" t="s">
        <v>126</v>
      </c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7">
        <f t="shared" si="0"/>
        <v>13643400</v>
      </c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5">
        <v>13643400</v>
      </c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6">
        <f t="shared" si="1"/>
        <v>13953000</v>
      </c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5">
        <v>13953000</v>
      </c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6">
        <f t="shared" si="2"/>
        <v>14702100</v>
      </c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5">
        <v>14702100</v>
      </c>
      <c r="HF14" s="185"/>
      <c r="HG14" s="185"/>
      <c r="HH14" s="185"/>
      <c r="HI14" s="185"/>
      <c r="HJ14" s="185"/>
      <c r="HK14" s="185"/>
      <c r="HL14" s="185"/>
      <c r="HM14" s="185"/>
      <c r="HN14" s="185"/>
      <c r="HO14" s="185"/>
      <c r="HP14" s="185"/>
      <c r="HQ14" s="185"/>
      <c r="HR14" s="185"/>
      <c r="HS14" s="185"/>
      <c r="HT14" s="185"/>
      <c r="HU14" s="185"/>
      <c r="HV14" s="185"/>
      <c r="HW14" s="185"/>
      <c r="HX14" s="185"/>
      <c r="HY14" s="185"/>
      <c r="HZ14" s="185"/>
      <c r="IA14" s="185"/>
      <c r="IB14" s="185"/>
      <c r="IC14" s="185"/>
      <c r="ID14" s="185"/>
      <c r="IE14" s="185"/>
      <c r="IF14" s="185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s="57" customFormat="1" ht="12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9"/>
      <c r="AX15" s="174" t="s">
        <v>127</v>
      </c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83" t="s">
        <v>128</v>
      </c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7">
        <f t="shared" si="0"/>
        <v>900</v>
      </c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5">
        <v>900</v>
      </c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6">
        <f t="shared" si="1"/>
        <v>0</v>
      </c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6">
        <f t="shared" si="2"/>
        <v>0</v>
      </c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5"/>
      <c r="HF15" s="185"/>
      <c r="HG15" s="185"/>
      <c r="HH15" s="185"/>
      <c r="HI15" s="185"/>
      <c r="HJ15" s="185"/>
      <c r="HK15" s="185"/>
      <c r="HL15" s="185"/>
      <c r="HM15" s="185"/>
      <c r="HN15" s="185"/>
      <c r="HO15" s="185"/>
      <c r="HP15" s="185"/>
      <c r="HQ15" s="185"/>
      <c r="HR15" s="185"/>
      <c r="HS15" s="185"/>
      <c r="HT15" s="185"/>
      <c r="HU15" s="185"/>
      <c r="HV15" s="185"/>
      <c r="HW15" s="185"/>
      <c r="HX15" s="185"/>
      <c r="HY15" s="185"/>
      <c r="HZ15" s="185"/>
      <c r="IA15" s="185"/>
      <c r="IB15" s="185"/>
      <c r="IC15" s="185"/>
      <c r="ID15" s="185"/>
      <c r="IE15" s="185"/>
      <c r="IF15" s="185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s="57" customFormat="1" ht="12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9"/>
      <c r="AX16" s="174" t="s">
        <v>129</v>
      </c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83" t="s">
        <v>130</v>
      </c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7">
        <f t="shared" si="0"/>
        <v>4120300</v>
      </c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5">
        <v>4120300</v>
      </c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6">
        <f t="shared" si="1"/>
        <v>4213700</v>
      </c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5">
        <v>4213700</v>
      </c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5"/>
      <c r="GK16" s="185"/>
      <c r="GL16" s="185"/>
      <c r="GM16" s="185"/>
      <c r="GN16" s="185"/>
      <c r="GO16" s="185"/>
      <c r="GP16" s="185"/>
      <c r="GQ16" s="186">
        <f t="shared" si="2"/>
        <v>4440100</v>
      </c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5">
        <v>4440100</v>
      </c>
      <c r="HF16" s="185"/>
      <c r="HG16" s="185"/>
      <c r="HH16" s="185"/>
      <c r="HI16" s="185"/>
      <c r="HJ16" s="185"/>
      <c r="HK16" s="185"/>
      <c r="HL16" s="185"/>
      <c r="HM16" s="185"/>
      <c r="HN16" s="185"/>
      <c r="HO16" s="185"/>
      <c r="HP16" s="185"/>
      <c r="HQ16" s="185"/>
      <c r="HR16" s="185"/>
      <c r="HS16" s="185"/>
      <c r="HT16" s="185"/>
      <c r="HU16" s="185"/>
      <c r="HV16" s="185"/>
      <c r="HW16" s="185"/>
      <c r="HX16" s="185"/>
      <c r="HY16" s="185"/>
      <c r="HZ16" s="185"/>
      <c r="IA16" s="185"/>
      <c r="IB16" s="185"/>
      <c r="IC16" s="185"/>
      <c r="ID16" s="185"/>
      <c r="IE16" s="185"/>
      <c r="IF16" s="185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s="57" customFormat="1" ht="12.7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9"/>
      <c r="AX17" s="174" t="s">
        <v>131</v>
      </c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83" t="s">
        <v>132</v>
      </c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7">
        <f t="shared" si="0"/>
        <v>0</v>
      </c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6">
        <f t="shared" si="1"/>
        <v>0</v>
      </c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5"/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  <c r="GO17" s="185"/>
      <c r="GP17" s="185"/>
      <c r="GQ17" s="186">
        <f t="shared" si="2"/>
        <v>0</v>
      </c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5"/>
      <c r="HF17" s="185"/>
      <c r="HG17" s="185"/>
      <c r="HH17" s="185"/>
      <c r="HI17" s="185"/>
      <c r="HJ17" s="185"/>
      <c r="HK17" s="185"/>
      <c r="HL17" s="185"/>
      <c r="HM17" s="185"/>
      <c r="HN17" s="185"/>
      <c r="HO17" s="185"/>
      <c r="HP17" s="185"/>
      <c r="HQ17" s="185"/>
      <c r="HR17" s="185"/>
      <c r="HS17" s="185"/>
      <c r="HT17" s="185"/>
      <c r="HU17" s="185"/>
      <c r="HV17" s="185"/>
      <c r="HW17" s="185"/>
      <c r="HX17" s="185"/>
      <c r="HY17" s="185"/>
      <c r="HZ17" s="185"/>
      <c r="IA17" s="185"/>
      <c r="IB17" s="185"/>
      <c r="IC17" s="185"/>
      <c r="ID17" s="185"/>
      <c r="IE17" s="185"/>
      <c r="IF17" s="185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57" customFormat="1" ht="12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9"/>
      <c r="AX18" s="174" t="s">
        <v>133</v>
      </c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83" t="s">
        <v>134</v>
      </c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7">
        <f t="shared" si="0"/>
        <v>2615</v>
      </c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5">
        <v>2615</v>
      </c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6">
        <f t="shared" si="1"/>
        <v>0</v>
      </c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5"/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85"/>
      <c r="GC18" s="185"/>
      <c r="GD18" s="185"/>
      <c r="GE18" s="185"/>
      <c r="GF18" s="185"/>
      <c r="GG18" s="185"/>
      <c r="GH18" s="185"/>
      <c r="GI18" s="185"/>
      <c r="GJ18" s="185"/>
      <c r="GK18" s="185"/>
      <c r="GL18" s="185"/>
      <c r="GM18" s="185"/>
      <c r="GN18" s="185"/>
      <c r="GO18" s="185"/>
      <c r="GP18" s="185"/>
      <c r="GQ18" s="186">
        <f t="shared" si="2"/>
        <v>0</v>
      </c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5"/>
      <c r="HF18" s="185"/>
      <c r="HG18" s="185"/>
      <c r="HH18" s="185"/>
      <c r="HI18" s="185"/>
      <c r="HJ18" s="185"/>
      <c r="HK18" s="185"/>
      <c r="HL18" s="185"/>
      <c r="HM18" s="185"/>
      <c r="HN18" s="185"/>
      <c r="HO18" s="185"/>
      <c r="HP18" s="185"/>
      <c r="HQ18" s="185"/>
      <c r="HR18" s="185"/>
      <c r="HS18" s="185"/>
      <c r="HT18" s="185"/>
      <c r="HU18" s="185"/>
      <c r="HV18" s="185"/>
      <c r="HW18" s="185"/>
      <c r="HX18" s="185"/>
      <c r="HY18" s="185"/>
      <c r="HZ18" s="185"/>
      <c r="IA18" s="185"/>
      <c r="IB18" s="185"/>
      <c r="IC18" s="185"/>
      <c r="ID18" s="185"/>
      <c r="IE18" s="185"/>
      <c r="IF18" s="185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57" customFormat="1" ht="12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9"/>
      <c r="AX19" s="174" t="s">
        <v>135</v>
      </c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83" t="s">
        <v>136</v>
      </c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7">
        <f t="shared" si="0"/>
        <v>0</v>
      </c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6">
        <f t="shared" si="1"/>
        <v>0</v>
      </c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5"/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/>
      <c r="GD19" s="185"/>
      <c r="GE19" s="185"/>
      <c r="GF19" s="185"/>
      <c r="GG19" s="185"/>
      <c r="GH19" s="185"/>
      <c r="GI19" s="185"/>
      <c r="GJ19" s="185"/>
      <c r="GK19" s="185"/>
      <c r="GL19" s="185"/>
      <c r="GM19" s="185"/>
      <c r="GN19" s="185"/>
      <c r="GO19" s="185"/>
      <c r="GP19" s="185"/>
      <c r="GQ19" s="186">
        <f t="shared" si="2"/>
        <v>0</v>
      </c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5"/>
      <c r="HF19" s="185"/>
      <c r="HG19" s="185"/>
      <c r="HH19" s="185"/>
      <c r="HI19" s="185"/>
      <c r="HJ19" s="185"/>
      <c r="HK19" s="185"/>
      <c r="HL19" s="185"/>
      <c r="HM19" s="185"/>
      <c r="HN19" s="185"/>
      <c r="HO19" s="185"/>
      <c r="HP19" s="185"/>
      <c r="HQ19" s="185"/>
      <c r="HR19" s="185"/>
      <c r="HS19" s="185"/>
      <c r="HT19" s="185"/>
      <c r="HU19" s="185"/>
      <c r="HV19" s="185"/>
      <c r="HW19" s="185"/>
      <c r="HX19" s="185"/>
      <c r="HY19" s="185"/>
      <c r="HZ19" s="185"/>
      <c r="IA19" s="185"/>
      <c r="IB19" s="185"/>
      <c r="IC19" s="185"/>
      <c r="ID19" s="185"/>
      <c r="IE19" s="185"/>
      <c r="IF19" s="185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57" customFormat="1" ht="12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9"/>
      <c r="AX20" s="174" t="s">
        <v>137</v>
      </c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83" t="s">
        <v>138</v>
      </c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7">
        <f t="shared" si="0"/>
        <v>0</v>
      </c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6">
        <f t="shared" si="1"/>
        <v>0</v>
      </c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  <c r="GO20" s="185"/>
      <c r="GP20" s="185"/>
      <c r="GQ20" s="186">
        <f t="shared" si="2"/>
        <v>0</v>
      </c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5"/>
      <c r="HF20" s="185"/>
      <c r="HG20" s="185"/>
      <c r="HH20" s="185"/>
      <c r="HI20" s="185"/>
      <c r="HJ20" s="185"/>
      <c r="HK20" s="185"/>
      <c r="HL20" s="185"/>
      <c r="HM20" s="185"/>
      <c r="HN20" s="185"/>
      <c r="HO20" s="185"/>
      <c r="HP20" s="185"/>
      <c r="HQ20" s="185"/>
      <c r="HR20" s="185"/>
      <c r="HS20" s="185"/>
      <c r="HT20" s="185"/>
      <c r="HU20" s="185"/>
      <c r="HV20" s="185"/>
      <c r="HW20" s="185"/>
      <c r="HX20" s="185"/>
      <c r="HY20" s="185"/>
      <c r="HZ20" s="185"/>
      <c r="IA20" s="185"/>
      <c r="IB20" s="185"/>
      <c r="IC20" s="185"/>
      <c r="ID20" s="185"/>
      <c r="IE20" s="185"/>
      <c r="IF20" s="185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57" customFormat="1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9"/>
      <c r="AX21" s="174" t="s">
        <v>139</v>
      </c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83" t="s">
        <v>140</v>
      </c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7">
        <f t="shared" si="0"/>
        <v>0</v>
      </c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6">
        <f t="shared" si="1"/>
        <v>0</v>
      </c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5"/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/>
      <c r="GD21" s="185"/>
      <c r="GE21" s="185"/>
      <c r="GF21" s="185"/>
      <c r="GG21" s="185"/>
      <c r="GH21" s="185"/>
      <c r="GI21" s="185"/>
      <c r="GJ21" s="185"/>
      <c r="GK21" s="185"/>
      <c r="GL21" s="185"/>
      <c r="GM21" s="185"/>
      <c r="GN21" s="185"/>
      <c r="GO21" s="185"/>
      <c r="GP21" s="185"/>
      <c r="GQ21" s="186">
        <f t="shared" si="2"/>
        <v>0</v>
      </c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5"/>
      <c r="HF21" s="185"/>
      <c r="HG21" s="185"/>
      <c r="HH21" s="185"/>
      <c r="HI21" s="185"/>
      <c r="HJ21" s="185"/>
      <c r="HK21" s="185"/>
      <c r="HL21" s="185"/>
      <c r="HM21" s="185"/>
      <c r="HN21" s="185"/>
      <c r="HO21" s="185"/>
      <c r="HP21" s="185"/>
      <c r="HQ21" s="185"/>
      <c r="HR21" s="185"/>
      <c r="HS21" s="185"/>
      <c r="HT21" s="185"/>
      <c r="HU21" s="185"/>
      <c r="HV21" s="185"/>
      <c r="HW21" s="185"/>
      <c r="HX21" s="185"/>
      <c r="HY21" s="185"/>
      <c r="HZ21" s="185"/>
      <c r="IA21" s="185"/>
      <c r="IB21" s="185"/>
      <c r="IC21" s="185"/>
      <c r="ID21" s="185"/>
      <c r="IE21" s="185"/>
      <c r="IF21" s="185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57" customFormat="1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9"/>
      <c r="AX22" s="174" t="s">
        <v>141</v>
      </c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83" t="s">
        <v>142</v>
      </c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7">
        <f t="shared" si="0"/>
        <v>30170</v>
      </c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7"/>
      <c r="DX22" s="187"/>
      <c r="DY22" s="185">
        <v>30170</v>
      </c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6">
        <f t="shared" si="1"/>
        <v>0</v>
      </c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5"/>
      <c r="FP22" s="185"/>
      <c r="FQ22" s="185"/>
      <c r="FR22" s="185"/>
      <c r="FS22" s="185"/>
      <c r="FT22" s="185"/>
      <c r="FU22" s="185"/>
      <c r="FV22" s="185"/>
      <c r="FW22" s="185"/>
      <c r="FX22" s="185"/>
      <c r="FY22" s="185"/>
      <c r="FZ22" s="185"/>
      <c r="GA22" s="185"/>
      <c r="GB22" s="185"/>
      <c r="GC22" s="185"/>
      <c r="GD22" s="185"/>
      <c r="GE22" s="185"/>
      <c r="GF22" s="185"/>
      <c r="GG22" s="185"/>
      <c r="GH22" s="185"/>
      <c r="GI22" s="185"/>
      <c r="GJ22" s="185"/>
      <c r="GK22" s="185"/>
      <c r="GL22" s="185"/>
      <c r="GM22" s="185"/>
      <c r="GN22" s="185"/>
      <c r="GO22" s="185"/>
      <c r="GP22" s="185"/>
      <c r="GQ22" s="186">
        <f t="shared" si="2"/>
        <v>0</v>
      </c>
      <c r="GR22" s="186"/>
      <c r="GS22" s="186"/>
      <c r="GT22" s="186"/>
      <c r="GU22" s="186"/>
      <c r="GV22" s="186"/>
      <c r="GW22" s="186"/>
      <c r="GX22" s="186"/>
      <c r="GY22" s="186"/>
      <c r="GZ22" s="186"/>
      <c r="HA22" s="186"/>
      <c r="HB22" s="186"/>
      <c r="HC22" s="186"/>
      <c r="HD22" s="186"/>
      <c r="HE22" s="185"/>
      <c r="HF22" s="185"/>
      <c r="HG22" s="185"/>
      <c r="HH22" s="185"/>
      <c r="HI22" s="185"/>
      <c r="HJ22" s="185"/>
      <c r="HK22" s="185"/>
      <c r="HL22" s="185"/>
      <c r="HM22" s="185"/>
      <c r="HN22" s="185"/>
      <c r="HO22" s="185"/>
      <c r="HP22" s="185"/>
      <c r="HQ22" s="185"/>
      <c r="HR22" s="185"/>
      <c r="HS22" s="185"/>
      <c r="HT22" s="185"/>
      <c r="HU22" s="185"/>
      <c r="HV22" s="185"/>
      <c r="HW22" s="185"/>
      <c r="HX22" s="185"/>
      <c r="HY22" s="185"/>
      <c r="HZ22" s="185"/>
      <c r="IA22" s="185"/>
      <c r="IB22" s="185"/>
      <c r="IC22" s="185"/>
      <c r="ID22" s="185"/>
      <c r="IE22" s="185"/>
      <c r="IF22" s="185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57" customFormat="1" ht="12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9"/>
      <c r="AX23" s="174" t="s">
        <v>143</v>
      </c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83" t="s">
        <v>144</v>
      </c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7">
        <f t="shared" si="0"/>
        <v>0</v>
      </c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6">
        <f t="shared" si="1"/>
        <v>0</v>
      </c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5"/>
      <c r="FP23" s="185"/>
      <c r="FQ23" s="185"/>
      <c r="FR23" s="185"/>
      <c r="FS23" s="185"/>
      <c r="FT23" s="185"/>
      <c r="FU23" s="185"/>
      <c r="FV23" s="185"/>
      <c r="FW23" s="185"/>
      <c r="FX23" s="185"/>
      <c r="FY23" s="185"/>
      <c r="FZ23" s="185"/>
      <c r="GA23" s="185"/>
      <c r="GB23" s="185"/>
      <c r="GC23" s="185"/>
      <c r="GD23" s="185"/>
      <c r="GE23" s="185"/>
      <c r="GF23" s="185"/>
      <c r="GG23" s="185"/>
      <c r="GH23" s="185"/>
      <c r="GI23" s="185"/>
      <c r="GJ23" s="185"/>
      <c r="GK23" s="185"/>
      <c r="GL23" s="185"/>
      <c r="GM23" s="185"/>
      <c r="GN23" s="185"/>
      <c r="GO23" s="185"/>
      <c r="GP23" s="185"/>
      <c r="GQ23" s="186">
        <f t="shared" si="2"/>
        <v>0</v>
      </c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5"/>
      <c r="HF23" s="185"/>
      <c r="HG23" s="185"/>
      <c r="HH23" s="185"/>
      <c r="HI23" s="185"/>
      <c r="HJ23" s="185"/>
      <c r="HK23" s="185"/>
      <c r="HL23" s="185"/>
      <c r="HM23" s="185"/>
      <c r="HN23" s="185"/>
      <c r="HO23" s="185"/>
      <c r="HP23" s="185"/>
      <c r="HQ23" s="185"/>
      <c r="HR23" s="185"/>
      <c r="HS23" s="185"/>
      <c r="HT23" s="185"/>
      <c r="HU23" s="185"/>
      <c r="HV23" s="185"/>
      <c r="HW23" s="185"/>
      <c r="HX23" s="185"/>
      <c r="HY23" s="185"/>
      <c r="HZ23" s="185"/>
      <c r="IA23" s="185"/>
      <c r="IB23" s="185"/>
      <c r="IC23" s="185"/>
      <c r="ID23" s="185"/>
      <c r="IE23" s="185"/>
      <c r="IF23" s="185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57" customFormat="1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9"/>
      <c r="AX24" s="174" t="s">
        <v>145</v>
      </c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83" t="s">
        <v>146</v>
      </c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7">
        <f t="shared" si="0"/>
        <v>0</v>
      </c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6">
        <f t="shared" si="1"/>
        <v>0</v>
      </c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5"/>
      <c r="FP24" s="185"/>
      <c r="FQ24" s="185"/>
      <c r="FR24" s="185"/>
      <c r="FS24" s="185"/>
      <c r="FT24" s="185"/>
      <c r="FU24" s="185"/>
      <c r="FV24" s="185"/>
      <c r="FW24" s="185"/>
      <c r="FX24" s="185"/>
      <c r="FY24" s="185"/>
      <c r="FZ24" s="185"/>
      <c r="GA24" s="185"/>
      <c r="GB24" s="185"/>
      <c r="GC24" s="185"/>
      <c r="GD24" s="185"/>
      <c r="GE24" s="185"/>
      <c r="GF24" s="185"/>
      <c r="GG24" s="185"/>
      <c r="GH24" s="185"/>
      <c r="GI24" s="185"/>
      <c r="GJ24" s="185"/>
      <c r="GK24" s="185"/>
      <c r="GL24" s="185"/>
      <c r="GM24" s="185"/>
      <c r="GN24" s="185"/>
      <c r="GO24" s="185"/>
      <c r="GP24" s="185"/>
      <c r="GQ24" s="186">
        <f t="shared" si="2"/>
        <v>0</v>
      </c>
      <c r="GR24" s="186"/>
      <c r="GS24" s="186"/>
      <c r="GT24" s="186"/>
      <c r="GU24" s="186"/>
      <c r="GV24" s="186"/>
      <c r="GW24" s="186"/>
      <c r="GX24" s="186"/>
      <c r="GY24" s="186"/>
      <c r="GZ24" s="186"/>
      <c r="HA24" s="186"/>
      <c r="HB24" s="186"/>
      <c r="HC24" s="186"/>
      <c r="HD24" s="186"/>
      <c r="HE24" s="185"/>
      <c r="HF24" s="185"/>
      <c r="HG24" s="185"/>
      <c r="HH24" s="185"/>
      <c r="HI24" s="185"/>
      <c r="HJ24" s="185"/>
      <c r="HK24" s="185"/>
      <c r="HL24" s="185"/>
      <c r="HM24" s="185"/>
      <c r="HN24" s="185"/>
      <c r="HO24" s="185"/>
      <c r="HP24" s="185"/>
      <c r="HQ24" s="185"/>
      <c r="HR24" s="185"/>
      <c r="HS24" s="185"/>
      <c r="HT24" s="185"/>
      <c r="HU24" s="185"/>
      <c r="HV24" s="185"/>
      <c r="HW24" s="185"/>
      <c r="HX24" s="185"/>
      <c r="HY24" s="185"/>
      <c r="HZ24" s="185"/>
      <c r="IA24" s="185"/>
      <c r="IB24" s="185"/>
      <c r="IC24" s="185"/>
      <c r="ID24" s="185"/>
      <c r="IE24" s="185"/>
      <c r="IF24" s="185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s="57" customFormat="1" ht="12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9"/>
      <c r="AX25" s="174" t="s">
        <v>147</v>
      </c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83" t="s">
        <v>148</v>
      </c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7">
        <f t="shared" si="0"/>
        <v>476915</v>
      </c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5">
        <v>476915</v>
      </c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6">
        <f t="shared" si="1"/>
        <v>523000</v>
      </c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5">
        <v>523000</v>
      </c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/>
      <c r="GD25" s="185"/>
      <c r="GE25" s="185"/>
      <c r="GF25" s="185"/>
      <c r="GG25" s="185"/>
      <c r="GH25" s="185"/>
      <c r="GI25" s="185"/>
      <c r="GJ25" s="185"/>
      <c r="GK25" s="185"/>
      <c r="GL25" s="185"/>
      <c r="GM25" s="185"/>
      <c r="GN25" s="185"/>
      <c r="GO25" s="185"/>
      <c r="GP25" s="185"/>
      <c r="GQ25" s="186">
        <f t="shared" si="2"/>
        <v>523000</v>
      </c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/>
      <c r="HE25" s="185">
        <v>523000</v>
      </c>
      <c r="HF25" s="185"/>
      <c r="HG25" s="185"/>
      <c r="HH25" s="185"/>
      <c r="HI25" s="185"/>
      <c r="HJ25" s="185"/>
      <c r="HK25" s="185"/>
      <c r="HL25" s="185"/>
      <c r="HM25" s="185"/>
      <c r="HN25" s="185"/>
      <c r="HO25" s="185"/>
      <c r="HP25" s="185"/>
      <c r="HQ25" s="185"/>
      <c r="HR25" s="185"/>
      <c r="HS25" s="185"/>
      <c r="HT25" s="185"/>
      <c r="HU25" s="185"/>
      <c r="HV25" s="185"/>
      <c r="HW25" s="185"/>
      <c r="HX25" s="185"/>
      <c r="HY25" s="185"/>
      <c r="HZ25" s="185"/>
      <c r="IA25" s="185"/>
      <c r="IB25" s="185"/>
      <c r="IC25" s="185"/>
      <c r="ID25" s="185"/>
      <c r="IE25" s="185"/>
      <c r="IF25" s="185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s="57" customFormat="1" ht="28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9"/>
      <c r="AX26" s="174" t="s">
        <v>149</v>
      </c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83" t="s">
        <v>150</v>
      </c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  <c r="DJ26" s="187">
        <f t="shared" si="0"/>
        <v>0</v>
      </c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6">
        <f t="shared" si="1"/>
        <v>0</v>
      </c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5"/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6">
        <f t="shared" si="2"/>
        <v>0</v>
      </c>
      <c r="GR26" s="186"/>
      <c r="GS26" s="186"/>
      <c r="GT26" s="186"/>
      <c r="GU26" s="186"/>
      <c r="GV26" s="186"/>
      <c r="GW26" s="186"/>
      <c r="GX26" s="186"/>
      <c r="GY26" s="186"/>
      <c r="GZ26" s="186"/>
      <c r="HA26" s="186"/>
      <c r="HB26" s="186"/>
      <c r="HC26" s="186"/>
      <c r="HD26" s="186"/>
      <c r="HE26" s="185"/>
      <c r="HF26" s="185"/>
      <c r="HG26" s="185"/>
      <c r="HH26" s="185"/>
      <c r="HI26" s="185"/>
      <c r="HJ26" s="185"/>
      <c r="HK26" s="185"/>
      <c r="HL26" s="185"/>
      <c r="HM26" s="185"/>
      <c r="HN26" s="185"/>
      <c r="HO26" s="185"/>
      <c r="HP26" s="185"/>
      <c r="HQ26" s="185"/>
      <c r="HR26" s="185"/>
      <c r="HS26" s="185"/>
      <c r="HT26" s="185"/>
      <c r="HU26" s="185"/>
      <c r="HV26" s="185"/>
      <c r="HW26" s="185"/>
      <c r="HX26" s="185"/>
      <c r="HY26" s="185"/>
      <c r="HZ26" s="185"/>
      <c r="IA26" s="185"/>
      <c r="IB26" s="185"/>
      <c r="IC26" s="185"/>
      <c r="ID26" s="185"/>
      <c r="IE26" s="185"/>
      <c r="IF26" s="185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65" customFormat="1" ht="47.2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9"/>
      <c r="AX27" s="196" t="s">
        <v>160</v>
      </c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5">
        <f t="shared" si="0"/>
        <v>1041500</v>
      </c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5"/>
      <c r="DX27" s="195"/>
      <c r="DY27" s="194">
        <f>SUM(DY28:EL40)</f>
        <v>1041500</v>
      </c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>
        <f>SUM(EM28:EZ40)</f>
        <v>0</v>
      </c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5">
        <f t="shared" si="1"/>
        <v>1025800</v>
      </c>
      <c r="FB27" s="195"/>
      <c r="FC27" s="195"/>
      <c r="FD27" s="195"/>
      <c r="FE27" s="195"/>
      <c r="FF27" s="195"/>
      <c r="FG27" s="195"/>
      <c r="FH27" s="195"/>
      <c r="FI27" s="195"/>
      <c r="FJ27" s="195"/>
      <c r="FK27" s="195"/>
      <c r="FL27" s="195"/>
      <c r="FM27" s="195"/>
      <c r="FN27" s="195"/>
      <c r="FO27" s="194">
        <f>SUM(FO28:GB40)</f>
        <v>1025800</v>
      </c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>
        <f>SUM(GC28:GP40)</f>
        <v>0</v>
      </c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5">
        <f t="shared" si="2"/>
        <v>1060300</v>
      </c>
      <c r="GR27" s="195"/>
      <c r="GS27" s="195"/>
      <c r="GT27" s="195"/>
      <c r="GU27" s="195"/>
      <c r="GV27" s="195"/>
      <c r="GW27" s="195"/>
      <c r="GX27" s="195"/>
      <c r="GY27" s="195"/>
      <c r="GZ27" s="195"/>
      <c r="HA27" s="195"/>
      <c r="HB27" s="195"/>
      <c r="HC27" s="195"/>
      <c r="HD27" s="195"/>
      <c r="HE27" s="194">
        <f>SUM(HE28:HR40)</f>
        <v>1060300</v>
      </c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>
        <f>SUM(HS28:IF40)</f>
        <v>0</v>
      </c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s="57" customFormat="1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9"/>
      <c r="AX28" s="174" t="s">
        <v>125</v>
      </c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83" t="s">
        <v>126</v>
      </c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7">
        <f t="shared" si="0"/>
        <v>0</v>
      </c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6">
        <f t="shared" si="1"/>
        <v>0</v>
      </c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5"/>
      <c r="FP28" s="185"/>
      <c r="FQ28" s="185"/>
      <c r="FR28" s="185"/>
      <c r="FS28" s="185"/>
      <c r="FT28" s="185"/>
      <c r="FU28" s="185"/>
      <c r="FV28" s="185"/>
      <c r="FW28" s="185"/>
      <c r="FX28" s="185"/>
      <c r="FY28" s="185"/>
      <c r="FZ28" s="185"/>
      <c r="GA28" s="185"/>
      <c r="GB28" s="185"/>
      <c r="GC28" s="185"/>
      <c r="GD28" s="185"/>
      <c r="GE28" s="185"/>
      <c r="GF28" s="185"/>
      <c r="GG28" s="185"/>
      <c r="GH28" s="185"/>
      <c r="GI28" s="185"/>
      <c r="GJ28" s="185"/>
      <c r="GK28" s="185"/>
      <c r="GL28" s="185"/>
      <c r="GM28" s="185"/>
      <c r="GN28" s="185"/>
      <c r="GO28" s="185"/>
      <c r="GP28" s="185"/>
      <c r="GQ28" s="186">
        <f t="shared" si="2"/>
        <v>0</v>
      </c>
      <c r="GR28" s="186"/>
      <c r="GS28" s="186"/>
      <c r="GT28" s="186"/>
      <c r="GU28" s="186"/>
      <c r="GV28" s="186"/>
      <c r="GW28" s="186"/>
      <c r="GX28" s="186"/>
      <c r="GY28" s="186"/>
      <c r="GZ28" s="186"/>
      <c r="HA28" s="186"/>
      <c r="HB28" s="186"/>
      <c r="HC28" s="186"/>
      <c r="HD28" s="186"/>
      <c r="HE28" s="185"/>
      <c r="HF28" s="185"/>
      <c r="HG28" s="185"/>
      <c r="HH28" s="185"/>
      <c r="HI28" s="185"/>
      <c r="HJ28" s="185"/>
      <c r="HK28" s="185"/>
      <c r="HL28" s="185"/>
      <c r="HM28" s="185"/>
      <c r="HN28" s="185"/>
      <c r="HO28" s="185"/>
      <c r="HP28" s="185"/>
      <c r="HQ28" s="185"/>
      <c r="HR28" s="185"/>
      <c r="HS28" s="185"/>
      <c r="HT28" s="185"/>
      <c r="HU28" s="185"/>
      <c r="HV28" s="185"/>
      <c r="HW28" s="185"/>
      <c r="HX28" s="185"/>
      <c r="HY28" s="185"/>
      <c r="HZ28" s="185"/>
      <c r="IA28" s="185"/>
      <c r="IB28" s="185"/>
      <c r="IC28" s="185"/>
      <c r="ID28" s="185"/>
      <c r="IE28" s="185"/>
      <c r="IF28" s="185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57" customFormat="1" ht="12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9"/>
      <c r="AX29" s="174" t="s">
        <v>127</v>
      </c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83" t="s">
        <v>128</v>
      </c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7">
        <f t="shared" si="0"/>
        <v>0</v>
      </c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6">
        <f t="shared" si="1"/>
        <v>0</v>
      </c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5"/>
      <c r="FP29" s="185"/>
      <c r="FQ29" s="185"/>
      <c r="FR29" s="185"/>
      <c r="FS29" s="185"/>
      <c r="FT29" s="185"/>
      <c r="FU29" s="185"/>
      <c r="FV29" s="185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6">
        <f t="shared" si="2"/>
        <v>0</v>
      </c>
      <c r="GR29" s="186"/>
      <c r="GS29" s="186"/>
      <c r="GT29" s="186"/>
      <c r="GU29" s="186"/>
      <c r="GV29" s="186"/>
      <c r="GW29" s="186"/>
      <c r="GX29" s="186"/>
      <c r="GY29" s="186"/>
      <c r="GZ29" s="186"/>
      <c r="HA29" s="186"/>
      <c r="HB29" s="186"/>
      <c r="HC29" s="186"/>
      <c r="HD29" s="186"/>
      <c r="HE29" s="185"/>
      <c r="HF29" s="185"/>
      <c r="HG29" s="185"/>
      <c r="HH29" s="185"/>
      <c r="HI29" s="185"/>
      <c r="HJ29" s="185"/>
      <c r="HK29" s="185"/>
      <c r="HL29" s="185"/>
      <c r="HM29" s="185"/>
      <c r="HN29" s="185"/>
      <c r="HO29" s="185"/>
      <c r="HP29" s="185"/>
      <c r="HQ29" s="185"/>
      <c r="HR29" s="185"/>
      <c r="HS29" s="185"/>
      <c r="HT29" s="185"/>
      <c r="HU29" s="185"/>
      <c r="HV29" s="185"/>
      <c r="HW29" s="185"/>
      <c r="HX29" s="185"/>
      <c r="HY29" s="185"/>
      <c r="HZ29" s="185"/>
      <c r="IA29" s="185"/>
      <c r="IB29" s="185"/>
      <c r="IC29" s="185"/>
      <c r="ID29" s="185"/>
      <c r="IE29" s="185"/>
      <c r="IF29" s="185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57" customFormat="1" ht="12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9"/>
      <c r="AX30" s="174" t="s">
        <v>129</v>
      </c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83" t="s">
        <v>130</v>
      </c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7">
        <f t="shared" si="0"/>
        <v>0</v>
      </c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6">
        <f t="shared" si="1"/>
        <v>0</v>
      </c>
      <c r="FB30" s="186"/>
      <c r="FC30" s="186"/>
      <c r="FD30" s="186"/>
      <c r="FE30" s="186"/>
      <c r="FF30" s="186"/>
      <c r="FG30" s="186"/>
      <c r="FH30" s="186"/>
      <c r="FI30" s="186"/>
      <c r="FJ30" s="186"/>
      <c r="FK30" s="186"/>
      <c r="FL30" s="186"/>
      <c r="FM30" s="186"/>
      <c r="FN30" s="186"/>
      <c r="FO30" s="185"/>
      <c r="FP30" s="185"/>
      <c r="FQ30" s="185"/>
      <c r="FR30" s="185"/>
      <c r="FS30" s="185"/>
      <c r="FT30" s="185"/>
      <c r="FU30" s="185"/>
      <c r="FV30" s="185"/>
      <c r="FW30" s="185"/>
      <c r="FX30" s="185"/>
      <c r="FY30" s="185"/>
      <c r="FZ30" s="185"/>
      <c r="GA30" s="185"/>
      <c r="GB30" s="185"/>
      <c r="GC30" s="185"/>
      <c r="GD30" s="185"/>
      <c r="GE30" s="185"/>
      <c r="GF30" s="185"/>
      <c r="GG30" s="185"/>
      <c r="GH30" s="185"/>
      <c r="GI30" s="185"/>
      <c r="GJ30" s="185"/>
      <c r="GK30" s="185"/>
      <c r="GL30" s="185"/>
      <c r="GM30" s="185"/>
      <c r="GN30" s="185"/>
      <c r="GO30" s="185"/>
      <c r="GP30" s="185"/>
      <c r="GQ30" s="186">
        <f t="shared" si="2"/>
        <v>0</v>
      </c>
      <c r="GR30" s="186"/>
      <c r="GS30" s="186"/>
      <c r="GT30" s="186"/>
      <c r="GU30" s="186"/>
      <c r="GV30" s="186"/>
      <c r="GW30" s="186"/>
      <c r="GX30" s="186"/>
      <c r="GY30" s="186"/>
      <c r="GZ30" s="186"/>
      <c r="HA30" s="186"/>
      <c r="HB30" s="186"/>
      <c r="HC30" s="186"/>
      <c r="HD30" s="186"/>
      <c r="HE30" s="185"/>
      <c r="HF30" s="185"/>
      <c r="HG30" s="185"/>
      <c r="HH30" s="185"/>
      <c r="HI30" s="185"/>
      <c r="HJ30" s="185"/>
      <c r="HK30" s="185"/>
      <c r="HL30" s="185"/>
      <c r="HM30" s="185"/>
      <c r="HN30" s="185"/>
      <c r="HO30" s="185"/>
      <c r="HP30" s="185"/>
      <c r="HQ30" s="185"/>
      <c r="HR30" s="185"/>
      <c r="HS30" s="185"/>
      <c r="HT30" s="185"/>
      <c r="HU30" s="185"/>
      <c r="HV30" s="185"/>
      <c r="HW30" s="185"/>
      <c r="HX30" s="185"/>
      <c r="HY30" s="185"/>
      <c r="HZ30" s="185"/>
      <c r="IA30" s="185"/>
      <c r="IB30" s="185"/>
      <c r="IC30" s="185"/>
      <c r="ID30" s="185"/>
      <c r="IE30" s="185"/>
      <c r="IF30" s="185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s="57" customFormat="1" ht="12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9"/>
      <c r="AX31" s="174" t="s">
        <v>131</v>
      </c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83" t="s">
        <v>132</v>
      </c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7">
        <f t="shared" si="0"/>
        <v>0</v>
      </c>
      <c r="DK31" s="187"/>
      <c r="DL31" s="187"/>
      <c r="DM31" s="187"/>
      <c r="DN31" s="187"/>
      <c r="DO31" s="187"/>
      <c r="DP31" s="187"/>
      <c r="DQ31" s="187"/>
      <c r="DR31" s="187"/>
      <c r="DS31" s="187"/>
      <c r="DT31" s="187"/>
      <c r="DU31" s="187"/>
      <c r="DV31" s="187"/>
      <c r="DW31" s="187"/>
      <c r="DX31" s="187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6">
        <f t="shared" si="1"/>
        <v>0</v>
      </c>
      <c r="FB31" s="186"/>
      <c r="FC31" s="186"/>
      <c r="FD31" s="186"/>
      <c r="FE31" s="186"/>
      <c r="FF31" s="186"/>
      <c r="FG31" s="186"/>
      <c r="FH31" s="186"/>
      <c r="FI31" s="186"/>
      <c r="FJ31" s="186"/>
      <c r="FK31" s="186"/>
      <c r="FL31" s="186"/>
      <c r="FM31" s="186"/>
      <c r="FN31" s="186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6">
        <f t="shared" si="2"/>
        <v>0</v>
      </c>
      <c r="GR31" s="186"/>
      <c r="GS31" s="186"/>
      <c r="GT31" s="186"/>
      <c r="GU31" s="186"/>
      <c r="GV31" s="186"/>
      <c r="GW31" s="186"/>
      <c r="GX31" s="186"/>
      <c r="GY31" s="186"/>
      <c r="GZ31" s="186"/>
      <c r="HA31" s="186"/>
      <c r="HB31" s="186"/>
      <c r="HC31" s="186"/>
      <c r="HD31" s="186"/>
      <c r="HE31" s="185"/>
      <c r="HF31" s="185"/>
      <c r="HG31" s="185"/>
      <c r="HH31" s="185"/>
      <c r="HI31" s="185"/>
      <c r="HJ31" s="185"/>
      <c r="HK31" s="185"/>
      <c r="HL31" s="185"/>
      <c r="HM31" s="185"/>
      <c r="HN31" s="185"/>
      <c r="HO31" s="185"/>
      <c r="HP31" s="185"/>
      <c r="HQ31" s="185"/>
      <c r="HR31" s="185"/>
      <c r="HS31" s="185"/>
      <c r="HT31" s="185"/>
      <c r="HU31" s="185"/>
      <c r="HV31" s="185"/>
      <c r="HW31" s="185"/>
      <c r="HX31" s="185"/>
      <c r="HY31" s="185"/>
      <c r="HZ31" s="185"/>
      <c r="IA31" s="185"/>
      <c r="IB31" s="185"/>
      <c r="IC31" s="185"/>
      <c r="ID31" s="185"/>
      <c r="IE31" s="185"/>
      <c r="IF31" s="185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s="57" customFormat="1" ht="12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9"/>
      <c r="AX32" s="174" t="s">
        <v>133</v>
      </c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83" t="s">
        <v>134</v>
      </c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7">
        <f t="shared" si="0"/>
        <v>0</v>
      </c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6">
        <f t="shared" si="1"/>
        <v>0</v>
      </c>
      <c r="FB32" s="186"/>
      <c r="FC32" s="186"/>
      <c r="FD32" s="186"/>
      <c r="FE32" s="186"/>
      <c r="FF32" s="186"/>
      <c r="FG32" s="186"/>
      <c r="FH32" s="186"/>
      <c r="FI32" s="186"/>
      <c r="FJ32" s="186"/>
      <c r="FK32" s="186"/>
      <c r="FL32" s="186"/>
      <c r="FM32" s="186"/>
      <c r="FN32" s="186"/>
      <c r="FO32" s="185"/>
      <c r="FP32" s="185"/>
      <c r="FQ32" s="185"/>
      <c r="FR32" s="185"/>
      <c r="FS32" s="185"/>
      <c r="FT32" s="185"/>
      <c r="FU32" s="185"/>
      <c r="FV32" s="185"/>
      <c r="FW32" s="185"/>
      <c r="FX32" s="185"/>
      <c r="FY32" s="185"/>
      <c r="FZ32" s="185"/>
      <c r="GA32" s="185"/>
      <c r="GB32" s="185"/>
      <c r="GC32" s="185"/>
      <c r="GD32" s="185"/>
      <c r="GE32" s="185"/>
      <c r="GF32" s="185"/>
      <c r="GG32" s="185"/>
      <c r="GH32" s="185"/>
      <c r="GI32" s="185"/>
      <c r="GJ32" s="185"/>
      <c r="GK32" s="185"/>
      <c r="GL32" s="185"/>
      <c r="GM32" s="185"/>
      <c r="GN32" s="185"/>
      <c r="GO32" s="185"/>
      <c r="GP32" s="185"/>
      <c r="GQ32" s="186">
        <f t="shared" si="2"/>
        <v>0</v>
      </c>
      <c r="GR32" s="186"/>
      <c r="GS32" s="186"/>
      <c r="GT32" s="186"/>
      <c r="GU32" s="186"/>
      <c r="GV32" s="186"/>
      <c r="GW32" s="186"/>
      <c r="GX32" s="186"/>
      <c r="GY32" s="186"/>
      <c r="GZ32" s="186"/>
      <c r="HA32" s="186"/>
      <c r="HB32" s="186"/>
      <c r="HC32" s="186"/>
      <c r="HD32" s="186"/>
      <c r="HE32" s="185"/>
      <c r="HF32" s="185"/>
      <c r="HG32" s="185"/>
      <c r="HH32" s="185"/>
      <c r="HI32" s="185"/>
      <c r="HJ32" s="185"/>
      <c r="HK32" s="185"/>
      <c r="HL32" s="185"/>
      <c r="HM32" s="185"/>
      <c r="HN32" s="185"/>
      <c r="HO32" s="185"/>
      <c r="HP32" s="185"/>
      <c r="HQ32" s="185"/>
      <c r="HR32" s="185"/>
      <c r="HS32" s="185"/>
      <c r="HT32" s="185"/>
      <c r="HU32" s="185"/>
      <c r="HV32" s="185"/>
      <c r="HW32" s="185"/>
      <c r="HX32" s="185"/>
      <c r="HY32" s="185"/>
      <c r="HZ32" s="185"/>
      <c r="IA32" s="185"/>
      <c r="IB32" s="185"/>
      <c r="IC32" s="185"/>
      <c r="ID32" s="185"/>
      <c r="IE32" s="185"/>
      <c r="IF32" s="185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s="57" customFormat="1" ht="12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9"/>
      <c r="AX33" s="174" t="s">
        <v>135</v>
      </c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83" t="s">
        <v>136</v>
      </c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7">
        <f t="shared" si="0"/>
        <v>0</v>
      </c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5"/>
      <c r="EK33" s="185"/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5"/>
      <c r="EX33" s="185"/>
      <c r="EY33" s="185"/>
      <c r="EZ33" s="185"/>
      <c r="FA33" s="186">
        <f t="shared" si="1"/>
        <v>0</v>
      </c>
      <c r="FB33" s="186"/>
      <c r="FC33" s="186"/>
      <c r="FD33" s="186"/>
      <c r="FE33" s="186"/>
      <c r="FF33" s="186"/>
      <c r="FG33" s="186"/>
      <c r="FH33" s="186"/>
      <c r="FI33" s="186"/>
      <c r="FJ33" s="186"/>
      <c r="FK33" s="186"/>
      <c r="FL33" s="186"/>
      <c r="FM33" s="186"/>
      <c r="FN33" s="186"/>
      <c r="FO33" s="185"/>
      <c r="FP33" s="185"/>
      <c r="FQ33" s="185"/>
      <c r="FR33" s="185"/>
      <c r="FS33" s="185"/>
      <c r="FT33" s="185"/>
      <c r="FU33" s="185"/>
      <c r="FV33" s="185"/>
      <c r="FW33" s="185"/>
      <c r="FX33" s="185"/>
      <c r="FY33" s="185"/>
      <c r="FZ33" s="185"/>
      <c r="GA33" s="185"/>
      <c r="GB33" s="185"/>
      <c r="GC33" s="185"/>
      <c r="GD33" s="185"/>
      <c r="GE33" s="185"/>
      <c r="GF33" s="185"/>
      <c r="GG33" s="185"/>
      <c r="GH33" s="185"/>
      <c r="GI33" s="185"/>
      <c r="GJ33" s="185"/>
      <c r="GK33" s="185"/>
      <c r="GL33" s="185"/>
      <c r="GM33" s="185"/>
      <c r="GN33" s="185"/>
      <c r="GO33" s="185"/>
      <c r="GP33" s="185"/>
      <c r="GQ33" s="186">
        <f t="shared" si="2"/>
        <v>0</v>
      </c>
      <c r="GR33" s="186"/>
      <c r="GS33" s="186"/>
      <c r="GT33" s="186"/>
      <c r="GU33" s="186"/>
      <c r="GV33" s="186"/>
      <c r="GW33" s="186"/>
      <c r="GX33" s="186"/>
      <c r="GY33" s="186"/>
      <c r="GZ33" s="186"/>
      <c r="HA33" s="186"/>
      <c r="HB33" s="186"/>
      <c r="HC33" s="186"/>
      <c r="HD33" s="186"/>
      <c r="HE33" s="185"/>
      <c r="HF33" s="185"/>
      <c r="HG33" s="185"/>
      <c r="HH33" s="185"/>
      <c r="HI33" s="185"/>
      <c r="HJ33" s="185"/>
      <c r="HK33" s="185"/>
      <c r="HL33" s="185"/>
      <c r="HM33" s="185"/>
      <c r="HN33" s="185"/>
      <c r="HO33" s="185"/>
      <c r="HP33" s="185"/>
      <c r="HQ33" s="185"/>
      <c r="HR33" s="185"/>
      <c r="HS33" s="185"/>
      <c r="HT33" s="185"/>
      <c r="HU33" s="185"/>
      <c r="HV33" s="185"/>
      <c r="HW33" s="185"/>
      <c r="HX33" s="185"/>
      <c r="HY33" s="185"/>
      <c r="HZ33" s="185"/>
      <c r="IA33" s="185"/>
      <c r="IB33" s="185"/>
      <c r="IC33" s="185"/>
      <c r="ID33" s="185"/>
      <c r="IE33" s="185"/>
      <c r="IF33" s="185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s="57" customFormat="1" ht="12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9"/>
      <c r="AX34" s="174" t="s">
        <v>137</v>
      </c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83" t="s">
        <v>138</v>
      </c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7">
        <f t="shared" si="0"/>
        <v>0</v>
      </c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6">
        <f t="shared" si="1"/>
        <v>0</v>
      </c>
      <c r="FB34" s="186"/>
      <c r="FC34" s="186"/>
      <c r="FD34" s="186"/>
      <c r="FE34" s="186"/>
      <c r="FF34" s="186"/>
      <c r="FG34" s="186"/>
      <c r="FH34" s="186"/>
      <c r="FI34" s="186"/>
      <c r="FJ34" s="186"/>
      <c r="FK34" s="186"/>
      <c r="FL34" s="186"/>
      <c r="FM34" s="186"/>
      <c r="FN34" s="186"/>
      <c r="FO34" s="185"/>
      <c r="FP34" s="185"/>
      <c r="FQ34" s="185"/>
      <c r="FR34" s="185"/>
      <c r="FS34" s="185"/>
      <c r="FT34" s="185"/>
      <c r="FU34" s="185"/>
      <c r="FV34" s="185"/>
      <c r="FW34" s="185"/>
      <c r="FX34" s="185"/>
      <c r="FY34" s="185"/>
      <c r="FZ34" s="185"/>
      <c r="GA34" s="185"/>
      <c r="GB34" s="185"/>
      <c r="GC34" s="185"/>
      <c r="GD34" s="185"/>
      <c r="GE34" s="185"/>
      <c r="GF34" s="185"/>
      <c r="GG34" s="185"/>
      <c r="GH34" s="185"/>
      <c r="GI34" s="185"/>
      <c r="GJ34" s="185"/>
      <c r="GK34" s="185"/>
      <c r="GL34" s="185"/>
      <c r="GM34" s="185"/>
      <c r="GN34" s="185"/>
      <c r="GO34" s="185"/>
      <c r="GP34" s="185"/>
      <c r="GQ34" s="186">
        <f t="shared" si="2"/>
        <v>0</v>
      </c>
      <c r="GR34" s="186"/>
      <c r="GS34" s="186"/>
      <c r="GT34" s="186"/>
      <c r="GU34" s="186"/>
      <c r="GV34" s="186"/>
      <c r="GW34" s="186"/>
      <c r="GX34" s="186"/>
      <c r="GY34" s="186"/>
      <c r="GZ34" s="186"/>
      <c r="HA34" s="186"/>
      <c r="HB34" s="186"/>
      <c r="HC34" s="186"/>
      <c r="HD34" s="186"/>
      <c r="HE34" s="185"/>
      <c r="HF34" s="185"/>
      <c r="HG34" s="185"/>
      <c r="HH34" s="185"/>
      <c r="HI34" s="185"/>
      <c r="HJ34" s="185"/>
      <c r="HK34" s="185"/>
      <c r="HL34" s="185"/>
      <c r="HM34" s="185"/>
      <c r="HN34" s="185"/>
      <c r="HO34" s="185"/>
      <c r="HP34" s="185"/>
      <c r="HQ34" s="185"/>
      <c r="HR34" s="185"/>
      <c r="HS34" s="185"/>
      <c r="HT34" s="185"/>
      <c r="HU34" s="185"/>
      <c r="HV34" s="185"/>
      <c r="HW34" s="185"/>
      <c r="HX34" s="185"/>
      <c r="HY34" s="185"/>
      <c r="HZ34" s="185"/>
      <c r="IA34" s="185"/>
      <c r="IB34" s="185"/>
      <c r="IC34" s="185"/>
      <c r="ID34" s="185"/>
      <c r="IE34" s="185"/>
      <c r="IF34" s="185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57" customFormat="1" ht="12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9"/>
      <c r="AX35" s="174" t="s">
        <v>139</v>
      </c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83" t="s">
        <v>140</v>
      </c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DJ35" s="187">
        <f t="shared" si="0"/>
        <v>0</v>
      </c>
      <c r="DK35" s="187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7"/>
      <c r="DX35" s="187"/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5"/>
      <c r="EK35" s="185"/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85"/>
      <c r="EX35" s="185"/>
      <c r="EY35" s="185"/>
      <c r="EZ35" s="185"/>
      <c r="FA35" s="186">
        <f t="shared" si="1"/>
        <v>0</v>
      </c>
      <c r="FB35" s="186"/>
      <c r="FC35" s="186"/>
      <c r="FD35" s="186"/>
      <c r="FE35" s="186"/>
      <c r="FF35" s="186"/>
      <c r="FG35" s="186"/>
      <c r="FH35" s="186"/>
      <c r="FI35" s="186"/>
      <c r="FJ35" s="186"/>
      <c r="FK35" s="186"/>
      <c r="FL35" s="186"/>
      <c r="FM35" s="186"/>
      <c r="FN35" s="186"/>
      <c r="FO35" s="185"/>
      <c r="FP35" s="185"/>
      <c r="FQ35" s="185"/>
      <c r="FR35" s="185"/>
      <c r="FS35" s="185"/>
      <c r="FT35" s="185"/>
      <c r="FU35" s="185"/>
      <c r="FV35" s="185"/>
      <c r="FW35" s="185"/>
      <c r="FX35" s="185"/>
      <c r="FY35" s="185"/>
      <c r="FZ35" s="185"/>
      <c r="GA35" s="185"/>
      <c r="GB35" s="185"/>
      <c r="GC35" s="185"/>
      <c r="GD35" s="185"/>
      <c r="GE35" s="185"/>
      <c r="GF35" s="185"/>
      <c r="GG35" s="185"/>
      <c r="GH35" s="185"/>
      <c r="GI35" s="185"/>
      <c r="GJ35" s="185"/>
      <c r="GK35" s="185"/>
      <c r="GL35" s="185"/>
      <c r="GM35" s="185"/>
      <c r="GN35" s="185"/>
      <c r="GO35" s="185"/>
      <c r="GP35" s="185"/>
      <c r="GQ35" s="186">
        <f t="shared" si="2"/>
        <v>0</v>
      </c>
      <c r="GR35" s="186"/>
      <c r="GS35" s="186"/>
      <c r="GT35" s="186"/>
      <c r="GU35" s="186"/>
      <c r="GV35" s="186"/>
      <c r="GW35" s="186"/>
      <c r="GX35" s="186"/>
      <c r="GY35" s="186"/>
      <c r="GZ35" s="186"/>
      <c r="HA35" s="186"/>
      <c r="HB35" s="186"/>
      <c r="HC35" s="186"/>
      <c r="HD35" s="186"/>
      <c r="HE35" s="185"/>
      <c r="HF35" s="185"/>
      <c r="HG35" s="185"/>
      <c r="HH35" s="185"/>
      <c r="HI35" s="185"/>
      <c r="HJ35" s="185"/>
      <c r="HK35" s="185"/>
      <c r="HL35" s="185"/>
      <c r="HM35" s="185"/>
      <c r="HN35" s="185"/>
      <c r="HO35" s="185"/>
      <c r="HP35" s="185"/>
      <c r="HQ35" s="185"/>
      <c r="HR35" s="185"/>
      <c r="HS35" s="185"/>
      <c r="HT35" s="185"/>
      <c r="HU35" s="185"/>
      <c r="HV35" s="185"/>
      <c r="HW35" s="185"/>
      <c r="HX35" s="185"/>
      <c r="HY35" s="185"/>
      <c r="HZ35" s="185"/>
      <c r="IA35" s="185"/>
      <c r="IB35" s="185"/>
      <c r="IC35" s="185"/>
      <c r="ID35" s="185"/>
      <c r="IE35" s="185"/>
      <c r="IF35" s="185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57" customFormat="1" ht="12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9"/>
      <c r="AX36" s="174" t="s">
        <v>141</v>
      </c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83" t="s">
        <v>142</v>
      </c>
      <c r="CV36" s="183"/>
      <c r="CW36" s="183"/>
      <c r="CX36" s="183"/>
      <c r="CY36" s="183"/>
      <c r="CZ36" s="183"/>
      <c r="DA36" s="183"/>
      <c r="DB36" s="183"/>
      <c r="DC36" s="183"/>
      <c r="DD36" s="183"/>
      <c r="DE36" s="183"/>
      <c r="DF36" s="183"/>
      <c r="DG36" s="183"/>
      <c r="DH36" s="183"/>
      <c r="DI36" s="183"/>
      <c r="DJ36" s="187">
        <f t="shared" si="0"/>
        <v>25400</v>
      </c>
      <c r="DK36" s="187"/>
      <c r="DL36" s="187"/>
      <c r="DM36" s="187"/>
      <c r="DN36" s="187"/>
      <c r="DO36" s="187"/>
      <c r="DP36" s="187"/>
      <c r="DQ36" s="187"/>
      <c r="DR36" s="187"/>
      <c r="DS36" s="187"/>
      <c r="DT36" s="187"/>
      <c r="DU36" s="187"/>
      <c r="DV36" s="187"/>
      <c r="DW36" s="187"/>
      <c r="DX36" s="187"/>
      <c r="DY36" s="185">
        <v>25400</v>
      </c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6">
        <f t="shared" si="1"/>
        <v>25000</v>
      </c>
      <c r="FB36" s="186"/>
      <c r="FC36" s="186"/>
      <c r="FD36" s="186"/>
      <c r="FE36" s="186"/>
      <c r="FF36" s="186"/>
      <c r="FG36" s="186"/>
      <c r="FH36" s="186"/>
      <c r="FI36" s="186"/>
      <c r="FJ36" s="186"/>
      <c r="FK36" s="186"/>
      <c r="FL36" s="186"/>
      <c r="FM36" s="186"/>
      <c r="FN36" s="186"/>
      <c r="FO36" s="185">
        <v>25000</v>
      </c>
      <c r="FP36" s="185"/>
      <c r="FQ36" s="185"/>
      <c r="FR36" s="185"/>
      <c r="FS36" s="185"/>
      <c r="FT36" s="185"/>
      <c r="FU36" s="185"/>
      <c r="FV36" s="185"/>
      <c r="FW36" s="185"/>
      <c r="FX36" s="185"/>
      <c r="FY36" s="185"/>
      <c r="FZ36" s="185"/>
      <c r="GA36" s="185"/>
      <c r="GB36" s="185"/>
      <c r="GC36" s="185"/>
      <c r="GD36" s="185"/>
      <c r="GE36" s="185"/>
      <c r="GF36" s="185"/>
      <c r="GG36" s="185"/>
      <c r="GH36" s="185"/>
      <c r="GI36" s="185"/>
      <c r="GJ36" s="185"/>
      <c r="GK36" s="185"/>
      <c r="GL36" s="185"/>
      <c r="GM36" s="185"/>
      <c r="GN36" s="185"/>
      <c r="GO36" s="185"/>
      <c r="GP36" s="185"/>
      <c r="GQ36" s="186">
        <f t="shared" si="2"/>
        <v>25900</v>
      </c>
      <c r="GR36" s="186"/>
      <c r="GS36" s="186"/>
      <c r="GT36" s="186"/>
      <c r="GU36" s="186"/>
      <c r="GV36" s="186"/>
      <c r="GW36" s="186"/>
      <c r="GX36" s="186"/>
      <c r="GY36" s="186"/>
      <c r="GZ36" s="186"/>
      <c r="HA36" s="186"/>
      <c r="HB36" s="186"/>
      <c r="HC36" s="186"/>
      <c r="HD36" s="186"/>
      <c r="HE36" s="185">
        <v>25900</v>
      </c>
      <c r="HF36" s="185"/>
      <c r="HG36" s="185"/>
      <c r="HH36" s="185"/>
      <c r="HI36" s="185"/>
      <c r="HJ36" s="185"/>
      <c r="HK36" s="185"/>
      <c r="HL36" s="185"/>
      <c r="HM36" s="185"/>
      <c r="HN36" s="185"/>
      <c r="HO36" s="185"/>
      <c r="HP36" s="185"/>
      <c r="HQ36" s="185"/>
      <c r="HR36" s="185"/>
      <c r="HS36" s="185"/>
      <c r="HT36" s="185"/>
      <c r="HU36" s="185"/>
      <c r="HV36" s="185"/>
      <c r="HW36" s="185"/>
      <c r="HX36" s="185"/>
      <c r="HY36" s="185"/>
      <c r="HZ36" s="185"/>
      <c r="IA36" s="185"/>
      <c r="IB36" s="185"/>
      <c r="IC36" s="185"/>
      <c r="ID36" s="185"/>
      <c r="IE36" s="185"/>
      <c r="IF36" s="185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s="57" customFormat="1" ht="12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9"/>
      <c r="AX37" s="174" t="s">
        <v>143</v>
      </c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83" t="s">
        <v>144</v>
      </c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7">
        <f t="shared" si="0"/>
        <v>1016100</v>
      </c>
      <c r="DK37" s="187"/>
      <c r="DL37" s="187"/>
      <c r="DM37" s="187"/>
      <c r="DN37" s="187"/>
      <c r="DO37" s="187"/>
      <c r="DP37" s="187"/>
      <c r="DQ37" s="187"/>
      <c r="DR37" s="187"/>
      <c r="DS37" s="187"/>
      <c r="DT37" s="187"/>
      <c r="DU37" s="187"/>
      <c r="DV37" s="187"/>
      <c r="DW37" s="187"/>
      <c r="DX37" s="187"/>
      <c r="DY37" s="185">
        <v>1016100</v>
      </c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6">
        <f t="shared" si="1"/>
        <v>1000800</v>
      </c>
      <c r="FB37" s="186"/>
      <c r="FC37" s="186"/>
      <c r="FD37" s="186"/>
      <c r="FE37" s="186"/>
      <c r="FF37" s="186"/>
      <c r="FG37" s="186"/>
      <c r="FH37" s="186"/>
      <c r="FI37" s="186"/>
      <c r="FJ37" s="186"/>
      <c r="FK37" s="186"/>
      <c r="FL37" s="186"/>
      <c r="FM37" s="186"/>
      <c r="FN37" s="186"/>
      <c r="FO37" s="185">
        <v>1000800</v>
      </c>
      <c r="FP37" s="185"/>
      <c r="FQ37" s="185"/>
      <c r="FR37" s="185"/>
      <c r="FS37" s="185"/>
      <c r="FT37" s="185"/>
      <c r="FU37" s="185"/>
      <c r="FV37" s="185"/>
      <c r="FW37" s="185"/>
      <c r="FX37" s="185"/>
      <c r="FY37" s="185"/>
      <c r="FZ37" s="185"/>
      <c r="GA37" s="185"/>
      <c r="GB37" s="185"/>
      <c r="GC37" s="185"/>
      <c r="GD37" s="185"/>
      <c r="GE37" s="185"/>
      <c r="GF37" s="185"/>
      <c r="GG37" s="185"/>
      <c r="GH37" s="185"/>
      <c r="GI37" s="185"/>
      <c r="GJ37" s="185"/>
      <c r="GK37" s="185"/>
      <c r="GL37" s="185"/>
      <c r="GM37" s="185"/>
      <c r="GN37" s="185"/>
      <c r="GO37" s="185"/>
      <c r="GP37" s="185"/>
      <c r="GQ37" s="186">
        <f t="shared" si="2"/>
        <v>1034400</v>
      </c>
      <c r="GR37" s="186"/>
      <c r="GS37" s="186"/>
      <c r="GT37" s="186"/>
      <c r="GU37" s="186"/>
      <c r="GV37" s="186"/>
      <c r="GW37" s="186"/>
      <c r="GX37" s="186"/>
      <c r="GY37" s="186"/>
      <c r="GZ37" s="186"/>
      <c r="HA37" s="186"/>
      <c r="HB37" s="186"/>
      <c r="HC37" s="186"/>
      <c r="HD37" s="186"/>
      <c r="HE37" s="185">
        <v>1034400</v>
      </c>
      <c r="HF37" s="185"/>
      <c r="HG37" s="185"/>
      <c r="HH37" s="185"/>
      <c r="HI37" s="185"/>
      <c r="HJ37" s="185"/>
      <c r="HK37" s="185"/>
      <c r="HL37" s="185"/>
      <c r="HM37" s="185"/>
      <c r="HN37" s="185"/>
      <c r="HO37" s="185"/>
      <c r="HP37" s="185"/>
      <c r="HQ37" s="185"/>
      <c r="HR37" s="185"/>
      <c r="HS37" s="185"/>
      <c r="HT37" s="185"/>
      <c r="HU37" s="185"/>
      <c r="HV37" s="185"/>
      <c r="HW37" s="185"/>
      <c r="HX37" s="185"/>
      <c r="HY37" s="185"/>
      <c r="HZ37" s="185"/>
      <c r="IA37" s="185"/>
      <c r="IB37" s="185"/>
      <c r="IC37" s="185"/>
      <c r="ID37" s="185"/>
      <c r="IE37" s="185"/>
      <c r="IF37" s="185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s="57" customFormat="1" ht="12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9"/>
      <c r="AX38" s="174" t="s">
        <v>145</v>
      </c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83" t="s">
        <v>146</v>
      </c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7">
        <f t="shared" si="0"/>
        <v>0</v>
      </c>
      <c r="DK38" s="187"/>
      <c r="DL38" s="187"/>
      <c r="DM38" s="187"/>
      <c r="DN38" s="187"/>
      <c r="DO38" s="187"/>
      <c r="DP38" s="187"/>
      <c r="DQ38" s="187"/>
      <c r="DR38" s="187"/>
      <c r="DS38" s="187"/>
      <c r="DT38" s="187"/>
      <c r="DU38" s="187"/>
      <c r="DV38" s="187"/>
      <c r="DW38" s="187"/>
      <c r="DX38" s="187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6">
        <f t="shared" si="1"/>
        <v>0</v>
      </c>
      <c r="FB38" s="186"/>
      <c r="FC38" s="186"/>
      <c r="FD38" s="186"/>
      <c r="FE38" s="186"/>
      <c r="FF38" s="186"/>
      <c r="FG38" s="186"/>
      <c r="FH38" s="186"/>
      <c r="FI38" s="186"/>
      <c r="FJ38" s="186"/>
      <c r="FK38" s="186"/>
      <c r="FL38" s="186"/>
      <c r="FM38" s="186"/>
      <c r="FN38" s="186"/>
      <c r="FO38" s="185"/>
      <c r="FP38" s="185"/>
      <c r="FQ38" s="185"/>
      <c r="FR38" s="185"/>
      <c r="FS38" s="185"/>
      <c r="FT38" s="185"/>
      <c r="FU38" s="185"/>
      <c r="FV38" s="185"/>
      <c r="FW38" s="185"/>
      <c r="FX38" s="185"/>
      <c r="FY38" s="185"/>
      <c r="FZ38" s="185"/>
      <c r="GA38" s="185"/>
      <c r="GB38" s="185"/>
      <c r="GC38" s="185"/>
      <c r="GD38" s="185"/>
      <c r="GE38" s="185"/>
      <c r="GF38" s="185"/>
      <c r="GG38" s="185"/>
      <c r="GH38" s="185"/>
      <c r="GI38" s="185"/>
      <c r="GJ38" s="185"/>
      <c r="GK38" s="185"/>
      <c r="GL38" s="185"/>
      <c r="GM38" s="185"/>
      <c r="GN38" s="185"/>
      <c r="GO38" s="185"/>
      <c r="GP38" s="185"/>
      <c r="GQ38" s="186">
        <f t="shared" si="2"/>
        <v>0</v>
      </c>
      <c r="GR38" s="186"/>
      <c r="GS38" s="186"/>
      <c r="GT38" s="186"/>
      <c r="GU38" s="186"/>
      <c r="GV38" s="186"/>
      <c r="GW38" s="186"/>
      <c r="GX38" s="186"/>
      <c r="GY38" s="186"/>
      <c r="GZ38" s="186"/>
      <c r="HA38" s="186"/>
      <c r="HB38" s="186"/>
      <c r="HC38" s="186"/>
      <c r="HD38" s="186"/>
      <c r="HE38" s="185"/>
      <c r="HF38" s="185"/>
      <c r="HG38" s="185"/>
      <c r="HH38" s="185"/>
      <c r="HI38" s="185"/>
      <c r="HJ38" s="185"/>
      <c r="HK38" s="185"/>
      <c r="HL38" s="185"/>
      <c r="HM38" s="185"/>
      <c r="HN38" s="185"/>
      <c r="HO38" s="185"/>
      <c r="HP38" s="185"/>
      <c r="HQ38" s="185"/>
      <c r="HR38" s="185"/>
      <c r="HS38" s="185"/>
      <c r="HT38" s="185"/>
      <c r="HU38" s="185"/>
      <c r="HV38" s="185"/>
      <c r="HW38" s="185"/>
      <c r="HX38" s="185"/>
      <c r="HY38" s="185"/>
      <c r="HZ38" s="185"/>
      <c r="IA38" s="185"/>
      <c r="IB38" s="185"/>
      <c r="IC38" s="185"/>
      <c r="ID38" s="185"/>
      <c r="IE38" s="185"/>
      <c r="IF38" s="185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s="57" customFormat="1" ht="12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9"/>
      <c r="AX39" s="174" t="s">
        <v>147</v>
      </c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83" t="s">
        <v>148</v>
      </c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7">
        <f t="shared" si="0"/>
        <v>0</v>
      </c>
      <c r="DK39" s="187"/>
      <c r="DL39" s="187"/>
      <c r="DM39" s="187"/>
      <c r="DN39" s="187"/>
      <c r="DO39" s="187"/>
      <c r="DP39" s="187"/>
      <c r="DQ39" s="187"/>
      <c r="DR39" s="187"/>
      <c r="DS39" s="187"/>
      <c r="DT39" s="187"/>
      <c r="DU39" s="187"/>
      <c r="DV39" s="187"/>
      <c r="DW39" s="187"/>
      <c r="DX39" s="187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185"/>
      <c r="EL39" s="185"/>
      <c r="EM39" s="185"/>
      <c r="EN39" s="185"/>
      <c r="EO39" s="185"/>
      <c r="EP39" s="185"/>
      <c r="EQ39" s="185"/>
      <c r="ER39" s="185"/>
      <c r="ES39" s="185"/>
      <c r="ET39" s="185"/>
      <c r="EU39" s="185"/>
      <c r="EV39" s="185"/>
      <c r="EW39" s="185"/>
      <c r="EX39" s="185"/>
      <c r="EY39" s="185"/>
      <c r="EZ39" s="185"/>
      <c r="FA39" s="186">
        <f t="shared" si="1"/>
        <v>0</v>
      </c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6"/>
      <c r="FN39" s="186"/>
      <c r="FO39" s="185"/>
      <c r="FP39" s="185"/>
      <c r="FQ39" s="185"/>
      <c r="FR39" s="185"/>
      <c r="FS39" s="185"/>
      <c r="FT39" s="185"/>
      <c r="FU39" s="185"/>
      <c r="FV39" s="185"/>
      <c r="FW39" s="185"/>
      <c r="FX39" s="185"/>
      <c r="FY39" s="185"/>
      <c r="FZ39" s="185"/>
      <c r="GA39" s="185"/>
      <c r="GB39" s="185"/>
      <c r="GC39" s="185"/>
      <c r="GD39" s="185"/>
      <c r="GE39" s="185"/>
      <c r="GF39" s="185"/>
      <c r="GG39" s="185"/>
      <c r="GH39" s="185"/>
      <c r="GI39" s="185"/>
      <c r="GJ39" s="185"/>
      <c r="GK39" s="185"/>
      <c r="GL39" s="185"/>
      <c r="GM39" s="185"/>
      <c r="GN39" s="185"/>
      <c r="GO39" s="185"/>
      <c r="GP39" s="185"/>
      <c r="GQ39" s="186">
        <f t="shared" si="2"/>
        <v>0</v>
      </c>
      <c r="GR39" s="186"/>
      <c r="GS39" s="186"/>
      <c r="GT39" s="186"/>
      <c r="GU39" s="186"/>
      <c r="GV39" s="186"/>
      <c r="GW39" s="186"/>
      <c r="GX39" s="186"/>
      <c r="GY39" s="186"/>
      <c r="GZ39" s="186"/>
      <c r="HA39" s="186"/>
      <c r="HB39" s="186"/>
      <c r="HC39" s="186"/>
      <c r="HD39" s="186"/>
      <c r="HE39" s="185"/>
      <c r="HF39" s="185"/>
      <c r="HG39" s="185"/>
      <c r="HH39" s="185"/>
      <c r="HI39" s="185"/>
      <c r="HJ39" s="185"/>
      <c r="HK39" s="185"/>
      <c r="HL39" s="185"/>
      <c r="HM39" s="185"/>
      <c r="HN39" s="185"/>
      <c r="HO39" s="185"/>
      <c r="HP39" s="185"/>
      <c r="HQ39" s="185"/>
      <c r="HR39" s="185"/>
      <c r="HS39" s="185"/>
      <c r="HT39" s="185"/>
      <c r="HU39" s="185"/>
      <c r="HV39" s="185"/>
      <c r="HW39" s="185"/>
      <c r="HX39" s="185"/>
      <c r="HY39" s="185"/>
      <c r="HZ39" s="185"/>
      <c r="IA39" s="185"/>
      <c r="IB39" s="185"/>
      <c r="IC39" s="185"/>
      <c r="ID39" s="185"/>
      <c r="IE39" s="185"/>
      <c r="IF39" s="185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s="57" customFormat="1" ht="30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198" t="s">
        <v>149</v>
      </c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83" t="s">
        <v>150</v>
      </c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7">
        <f t="shared" si="0"/>
        <v>0</v>
      </c>
      <c r="DK40" s="187"/>
      <c r="DL40" s="187"/>
      <c r="DM40" s="187"/>
      <c r="DN40" s="187"/>
      <c r="DO40" s="187"/>
      <c r="DP40" s="187"/>
      <c r="DQ40" s="187"/>
      <c r="DR40" s="187"/>
      <c r="DS40" s="187"/>
      <c r="DT40" s="187"/>
      <c r="DU40" s="187"/>
      <c r="DV40" s="187"/>
      <c r="DW40" s="187"/>
      <c r="DX40" s="187"/>
      <c r="DY40" s="185"/>
      <c r="DZ40" s="185"/>
      <c r="EA40" s="185"/>
      <c r="EB40" s="185"/>
      <c r="EC40" s="185"/>
      <c r="ED40" s="185"/>
      <c r="EE40" s="185"/>
      <c r="EF40" s="185"/>
      <c r="EG40" s="185"/>
      <c r="EH40" s="185"/>
      <c r="EI40" s="185"/>
      <c r="EJ40" s="185"/>
      <c r="EK40" s="185"/>
      <c r="EL40" s="185"/>
      <c r="EM40" s="185"/>
      <c r="EN40" s="185"/>
      <c r="EO40" s="185"/>
      <c r="EP40" s="185"/>
      <c r="EQ40" s="185"/>
      <c r="ER40" s="185"/>
      <c r="ES40" s="185"/>
      <c r="ET40" s="185"/>
      <c r="EU40" s="185"/>
      <c r="EV40" s="185"/>
      <c r="EW40" s="185"/>
      <c r="EX40" s="185"/>
      <c r="EY40" s="185"/>
      <c r="EZ40" s="185"/>
      <c r="FA40" s="186">
        <f t="shared" si="1"/>
        <v>0</v>
      </c>
      <c r="FB40" s="186"/>
      <c r="FC40" s="186"/>
      <c r="FD40" s="186"/>
      <c r="FE40" s="186"/>
      <c r="FF40" s="186"/>
      <c r="FG40" s="186"/>
      <c r="FH40" s="186"/>
      <c r="FI40" s="186"/>
      <c r="FJ40" s="186"/>
      <c r="FK40" s="186"/>
      <c r="FL40" s="186"/>
      <c r="FM40" s="186"/>
      <c r="FN40" s="186"/>
      <c r="FO40" s="185"/>
      <c r="FP40" s="185"/>
      <c r="FQ40" s="185"/>
      <c r="FR40" s="185"/>
      <c r="FS40" s="185"/>
      <c r="FT40" s="185"/>
      <c r="FU40" s="185"/>
      <c r="FV40" s="185"/>
      <c r="FW40" s="185"/>
      <c r="FX40" s="185"/>
      <c r="FY40" s="185"/>
      <c r="FZ40" s="185"/>
      <c r="GA40" s="185"/>
      <c r="GB40" s="185"/>
      <c r="GC40" s="185"/>
      <c r="GD40" s="185"/>
      <c r="GE40" s="185"/>
      <c r="GF40" s="185"/>
      <c r="GG40" s="185"/>
      <c r="GH40" s="185"/>
      <c r="GI40" s="185"/>
      <c r="GJ40" s="185"/>
      <c r="GK40" s="185"/>
      <c r="GL40" s="185"/>
      <c r="GM40" s="185"/>
      <c r="GN40" s="185"/>
      <c r="GO40" s="185"/>
      <c r="GP40" s="185"/>
      <c r="GQ40" s="186">
        <f t="shared" si="2"/>
        <v>0</v>
      </c>
      <c r="GR40" s="186"/>
      <c r="GS40" s="186"/>
      <c r="GT40" s="186"/>
      <c r="GU40" s="186"/>
      <c r="GV40" s="186"/>
      <c r="GW40" s="186"/>
      <c r="GX40" s="186"/>
      <c r="GY40" s="186"/>
      <c r="GZ40" s="186"/>
      <c r="HA40" s="186"/>
      <c r="HB40" s="186"/>
      <c r="HC40" s="186"/>
      <c r="HD40" s="186"/>
      <c r="HE40" s="185"/>
      <c r="HF40" s="185"/>
      <c r="HG40" s="185"/>
      <c r="HH40" s="185"/>
      <c r="HI40" s="185"/>
      <c r="HJ40" s="185"/>
      <c r="HK40" s="185"/>
      <c r="HL40" s="185"/>
      <c r="HM40" s="185"/>
      <c r="HN40" s="185"/>
      <c r="HO40" s="185"/>
      <c r="HP40" s="185"/>
      <c r="HQ40" s="185"/>
      <c r="HR40" s="185"/>
      <c r="HS40" s="185"/>
      <c r="HT40" s="185"/>
      <c r="HU40" s="185"/>
      <c r="HV40" s="185"/>
      <c r="HW40" s="185"/>
      <c r="HX40" s="185"/>
      <c r="HY40" s="185"/>
      <c r="HZ40" s="185"/>
      <c r="IA40" s="185"/>
      <c r="IB40" s="185"/>
      <c r="IC40" s="185"/>
      <c r="ID40" s="185"/>
      <c r="IE40" s="185"/>
      <c r="IF40" s="185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s="47" customFormat="1" ht="71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9"/>
      <c r="AX41" s="196" t="s">
        <v>161</v>
      </c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70">
        <f t="shared" si="0"/>
        <v>0</v>
      </c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>
        <f>DY42+DY43+DY44+DY45+DY46+DY47+DY48+DY49+DY50+DY51+DY52+DY53+DY54</f>
        <v>0</v>
      </c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>
        <f>EM42+EM43+EM44+EM45+EM46+EM47+EM48+EM49+EM50+EM51+EM52+EM53+EM54</f>
        <v>0</v>
      </c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>
        <f t="shared" si="1"/>
        <v>0</v>
      </c>
      <c r="FB41" s="170"/>
      <c r="FC41" s="170"/>
      <c r="FD41" s="170"/>
      <c r="FE41" s="170"/>
      <c r="FF41" s="170"/>
      <c r="FG41" s="170"/>
      <c r="FH41" s="170"/>
      <c r="FI41" s="170"/>
      <c r="FJ41" s="170"/>
      <c r="FK41" s="170"/>
      <c r="FL41" s="170"/>
      <c r="FM41" s="170"/>
      <c r="FN41" s="170"/>
      <c r="FO41" s="170">
        <v>0</v>
      </c>
      <c r="FP41" s="170"/>
      <c r="FQ41" s="170"/>
      <c r="FR41" s="170"/>
      <c r="FS41" s="170"/>
      <c r="FT41" s="170"/>
      <c r="FU41" s="170"/>
      <c r="FV41" s="170"/>
      <c r="FW41" s="170"/>
      <c r="FX41" s="170"/>
      <c r="FY41" s="170"/>
      <c r="FZ41" s="170"/>
      <c r="GA41" s="170"/>
      <c r="GB41" s="170"/>
      <c r="GC41" s="170">
        <v>0</v>
      </c>
      <c r="GD41" s="170"/>
      <c r="GE41" s="170"/>
      <c r="GF41" s="170"/>
      <c r="GG41" s="170"/>
      <c r="GH41" s="170"/>
      <c r="GI41" s="170"/>
      <c r="GJ41" s="170"/>
      <c r="GK41" s="170"/>
      <c r="GL41" s="170"/>
      <c r="GM41" s="170"/>
      <c r="GN41" s="170"/>
      <c r="GO41" s="170"/>
      <c r="GP41" s="170"/>
      <c r="GQ41" s="170">
        <f t="shared" si="2"/>
        <v>0</v>
      </c>
      <c r="GR41" s="170"/>
      <c r="GS41" s="170"/>
      <c r="GT41" s="170"/>
      <c r="GU41" s="170"/>
      <c r="GV41" s="170"/>
      <c r="GW41" s="170"/>
      <c r="GX41" s="170"/>
      <c r="GY41" s="170"/>
      <c r="GZ41" s="170"/>
      <c r="HA41" s="170"/>
      <c r="HB41" s="170"/>
      <c r="HC41" s="170"/>
      <c r="HD41" s="170"/>
      <c r="HE41" s="170">
        <f>HE42+HE43+HE44+HE45+HE46+HE47+HE48+HE49+HE50+HE51+HE52+HE53+HE54</f>
        <v>0</v>
      </c>
      <c r="HF41" s="170"/>
      <c r="HG41" s="170"/>
      <c r="HH41" s="170"/>
      <c r="HI41" s="170"/>
      <c r="HJ41" s="170"/>
      <c r="HK41" s="170"/>
      <c r="HL41" s="170"/>
      <c r="HM41" s="170"/>
      <c r="HN41" s="170"/>
      <c r="HO41" s="170"/>
      <c r="HP41" s="170"/>
      <c r="HQ41" s="170"/>
      <c r="HR41" s="170"/>
      <c r="HS41" s="170">
        <v>0</v>
      </c>
      <c r="HT41" s="170"/>
      <c r="HU41" s="170"/>
      <c r="HV41" s="170"/>
      <c r="HW41" s="170"/>
      <c r="HX41" s="170"/>
      <c r="HY41" s="170"/>
      <c r="HZ41" s="170"/>
      <c r="IA41" s="170"/>
      <c r="IB41" s="170"/>
      <c r="IC41" s="170"/>
      <c r="ID41" s="170"/>
      <c r="IE41" s="170"/>
      <c r="IF41" s="170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256" s="57" customFormat="1" ht="14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9"/>
      <c r="AX42" s="174" t="s">
        <v>125</v>
      </c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83" t="s">
        <v>126</v>
      </c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7">
        <f t="shared" si="0"/>
        <v>0</v>
      </c>
      <c r="DK42" s="187"/>
      <c r="DL42" s="187"/>
      <c r="DM42" s="187"/>
      <c r="DN42" s="187"/>
      <c r="DO42" s="187"/>
      <c r="DP42" s="187"/>
      <c r="DQ42" s="187"/>
      <c r="DR42" s="187"/>
      <c r="DS42" s="187"/>
      <c r="DT42" s="187"/>
      <c r="DU42" s="187"/>
      <c r="DV42" s="187"/>
      <c r="DW42" s="187"/>
      <c r="DX42" s="187"/>
      <c r="DY42" s="185">
        <v>0</v>
      </c>
      <c r="DZ42" s="185"/>
      <c r="EA42" s="185"/>
      <c r="EB42" s="185"/>
      <c r="EC42" s="185"/>
      <c r="ED42" s="185"/>
      <c r="EE42" s="185"/>
      <c r="EF42" s="185"/>
      <c r="EG42" s="185"/>
      <c r="EH42" s="185"/>
      <c r="EI42" s="185"/>
      <c r="EJ42" s="185"/>
      <c r="EK42" s="185"/>
      <c r="EL42" s="185"/>
      <c r="EM42" s="185"/>
      <c r="EN42" s="185"/>
      <c r="EO42" s="185"/>
      <c r="EP42" s="185"/>
      <c r="EQ42" s="185"/>
      <c r="ER42" s="185"/>
      <c r="ES42" s="185"/>
      <c r="ET42" s="185"/>
      <c r="EU42" s="185"/>
      <c r="EV42" s="185"/>
      <c r="EW42" s="185"/>
      <c r="EX42" s="185"/>
      <c r="EY42" s="185"/>
      <c r="EZ42" s="185"/>
      <c r="FA42" s="186">
        <f t="shared" si="1"/>
        <v>0</v>
      </c>
      <c r="FB42" s="186"/>
      <c r="FC42" s="186"/>
      <c r="FD42" s="186"/>
      <c r="FE42" s="186"/>
      <c r="FF42" s="186"/>
      <c r="FG42" s="186"/>
      <c r="FH42" s="186"/>
      <c r="FI42" s="186"/>
      <c r="FJ42" s="186"/>
      <c r="FK42" s="186"/>
      <c r="FL42" s="186"/>
      <c r="FM42" s="186"/>
      <c r="FN42" s="186"/>
      <c r="FO42" s="185">
        <v>0</v>
      </c>
      <c r="FP42" s="185"/>
      <c r="FQ42" s="185"/>
      <c r="FR42" s="185"/>
      <c r="FS42" s="185"/>
      <c r="FT42" s="185"/>
      <c r="FU42" s="185"/>
      <c r="FV42" s="185"/>
      <c r="FW42" s="185"/>
      <c r="FX42" s="185"/>
      <c r="FY42" s="185"/>
      <c r="FZ42" s="185"/>
      <c r="GA42" s="185"/>
      <c r="GB42" s="185"/>
      <c r="GC42" s="185"/>
      <c r="GD42" s="185"/>
      <c r="GE42" s="185"/>
      <c r="GF42" s="185"/>
      <c r="GG42" s="185"/>
      <c r="GH42" s="185"/>
      <c r="GI42" s="185"/>
      <c r="GJ42" s="185"/>
      <c r="GK42" s="185"/>
      <c r="GL42" s="185"/>
      <c r="GM42" s="185"/>
      <c r="GN42" s="185"/>
      <c r="GO42" s="185"/>
      <c r="GP42" s="185"/>
      <c r="GQ42" s="186">
        <f t="shared" si="2"/>
        <v>0</v>
      </c>
      <c r="GR42" s="186"/>
      <c r="GS42" s="186"/>
      <c r="GT42" s="186"/>
      <c r="GU42" s="186"/>
      <c r="GV42" s="186"/>
      <c r="GW42" s="186"/>
      <c r="GX42" s="186"/>
      <c r="GY42" s="186"/>
      <c r="GZ42" s="186"/>
      <c r="HA42" s="186"/>
      <c r="HB42" s="186"/>
      <c r="HC42" s="186"/>
      <c r="HD42" s="186"/>
      <c r="HE42" s="185">
        <v>0</v>
      </c>
      <c r="HF42" s="185"/>
      <c r="HG42" s="185"/>
      <c r="HH42" s="185"/>
      <c r="HI42" s="185"/>
      <c r="HJ42" s="185"/>
      <c r="HK42" s="185"/>
      <c r="HL42" s="185"/>
      <c r="HM42" s="185"/>
      <c r="HN42" s="185"/>
      <c r="HO42" s="185"/>
      <c r="HP42" s="185"/>
      <c r="HQ42" s="185"/>
      <c r="HR42" s="185"/>
      <c r="HS42" s="185"/>
      <c r="HT42" s="185"/>
      <c r="HU42" s="185"/>
      <c r="HV42" s="185"/>
      <c r="HW42" s="185"/>
      <c r="HX42" s="185"/>
      <c r="HY42" s="185"/>
      <c r="HZ42" s="185"/>
      <c r="IA42" s="185"/>
      <c r="IB42" s="185"/>
      <c r="IC42" s="185"/>
      <c r="ID42" s="185"/>
      <c r="IE42" s="185"/>
      <c r="IF42" s="185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spans="1:256" s="57" customFormat="1" ht="16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9"/>
      <c r="AX43" s="174" t="s">
        <v>127</v>
      </c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83" t="s">
        <v>128</v>
      </c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7">
        <f t="shared" si="0"/>
        <v>0</v>
      </c>
      <c r="DK43" s="187"/>
      <c r="DL43" s="187"/>
      <c r="DM43" s="187"/>
      <c r="DN43" s="187"/>
      <c r="DO43" s="187"/>
      <c r="DP43" s="187"/>
      <c r="DQ43" s="187"/>
      <c r="DR43" s="187"/>
      <c r="DS43" s="187"/>
      <c r="DT43" s="187"/>
      <c r="DU43" s="187"/>
      <c r="DV43" s="187"/>
      <c r="DW43" s="187"/>
      <c r="DX43" s="187"/>
      <c r="DY43" s="185">
        <v>0</v>
      </c>
      <c r="DZ43" s="185"/>
      <c r="EA43" s="185"/>
      <c r="EB43" s="185"/>
      <c r="EC43" s="185"/>
      <c r="ED43" s="185"/>
      <c r="EE43" s="185"/>
      <c r="EF43" s="185"/>
      <c r="EG43" s="185"/>
      <c r="EH43" s="185"/>
      <c r="EI43" s="185"/>
      <c r="EJ43" s="185"/>
      <c r="EK43" s="185"/>
      <c r="EL43" s="185"/>
      <c r="EM43" s="185"/>
      <c r="EN43" s="185"/>
      <c r="EO43" s="185"/>
      <c r="EP43" s="185"/>
      <c r="EQ43" s="185"/>
      <c r="ER43" s="185"/>
      <c r="ES43" s="185"/>
      <c r="ET43" s="185"/>
      <c r="EU43" s="185"/>
      <c r="EV43" s="185"/>
      <c r="EW43" s="185"/>
      <c r="EX43" s="185"/>
      <c r="EY43" s="185"/>
      <c r="EZ43" s="185"/>
      <c r="FA43" s="186">
        <f t="shared" si="1"/>
        <v>0</v>
      </c>
      <c r="FB43" s="186"/>
      <c r="FC43" s="186"/>
      <c r="FD43" s="186"/>
      <c r="FE43" s="186"/>
      <c r="FF43" s="186"/>
      <c r="FG43" s="186"/>
      <c r="FH43" s="186"/>
      <c r="FI43" s="186"/>
      <c r="FJ43" s="186"/>
      <c r="FK43" s="186"/>
      <c r="FL43" s="186"/>
      <c r="FM43" s="186"/>
      <c r="FN43" s="186"/>
      <c r="FO43" s="185">
        <v>0</v>
      </c>
      <c r="FP43" s="185"/>
      <c r="FQ43" s="185"/>
      <c r="FR43" s="185"/>
      <c r="FS43" s="185"/>
      <c r="FT43" s="185"/>
      <c r="FU43" s="185"/>
      <c r="FV43" s="185"/>
      <c r="FW43" s="185"/>
      <c r="FX43" s="185"/>
      <c r="FY43" s="185"/>
      <c r="FZ43" s="185"/>
      <c r="GA43" s="185"/>
      <c r="GB43" s="185"/>
      <c r="GC43" s="185"/>
      <c r="GD43" s="185"/>
      <c r="GE43" s="185"/>
      <c r="GF43" s="185"/>
      <c r="GG43" s="185"/>
      <c r="GH43" s="185"/>
      <c r="GI43" s="185"/>
      <c r="GJ43" s="185"/>
      <c r="GK43" s="185"/>
      <c r="GL43" s="185"/>
      <c r="GM43" s="185"/>
      <c r="GN43" s="185"/>
      <c r="GO43" s="185"/>
      <c r="GP43" s="185"/>
      <c r="GQ43" s="186">
        <f t="shared" si="2"/>
        <v>0</v>
      </c>
      <c r="GR43" s="186"/>
      <c r="GS43" s="186"/>
      <c r="GT43" s="186"/>
      <c r="GU43" s="186"/>
      <c r="GV43" s="186"/>
      <c r="GW43" s="186"/>
      <c r="GX43" s="186"/>
      <c r="GY43" s="186"/>
      <c r="GZ43" s="186"/>
      <c r="HA43" s="186"/>
      <c r="HB43" s="186"/>
      <c r="HC43" s="186"/>
      <c r="HD43" s="186"/>
      <c r="HE43" s="185">
        <v>0</v>
      </c>
      <c r="HF43" s="185"/>
      <c r="HG43" s="185"/>
      <c r="HH43" s="185"/>
      <c r="HI43" s="185"/>
      <c r="HJ43" s="185"/>
      <c r="HK43" s="185"/>
      <c r="HL43" s="185"/>
      <c r="HM43" s="185"/>
      <c r="HN43" s="185"/>
      <c r="HO43" s="185"/>
      <c r="HP43" s="185"/>
      <c r="HQ43" s="185"/>
      <c r="HR43" s="185"/>
      <c r="HS43" s="185"/>
      <c r="HT43" s="185"/>
      <c r="HU43" s="185"/>
      <c r="HV43" s="185"/>
      <c r="HW43" s="185"/>
      <c r="HX43" s="185"/>
      <c r="HY43" s="185"/>
      <c r="HZ43" s="185"/>
      <c r="IA43" s="185"/>
      <c r="IB43" s="185"/>
      <c r="IC43" s="185"/>
      <c r="ID43" s="185"/>
      <c r="IE43" s="185"/>
      <c r="IF43" s="185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</row>
    <row r="44" spans="1:256" s="57" customFormat="1" ht="16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9"/>
      <c r="AX44" s="174" t="s">
        <v>129</v>
      </c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83" t="s">
        <v>130</v>
      </c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187">
        <f t="shared" si="0"/>
        <v>0</v>
      </c>
      <c r="DK44" s="187"/>
      <c r="DL44" s="187"/>
      <c r="DM44" s="187"/>
      <c r="DN44" s="187"/>
      <c r="DO44" s="187"/>
      <c r="DP44" s="187"/>
      <c r="DQ44" s="187"/>
      <c r="DR44" s="187"/>
      <c r="DS44" s="187"/>
      <c r="DT44" s="187"/>
      <c r="DU44" s="187"/>
      <c r="DV44" s="187"/>
      <c r="DW44" s="187"/>
      <c r="DX44" s="187"/>
      <c r="DY44" s="185">
        <v>0</v>
      </c>
      <c r="DZ44" s="185"/>
      <c r="EA44" s="185"/>
      <c r="EB44" s="185"/>
      <c r="EC44" s="185"/>
      <c r="ED44" s="185"/>
      <c r="EE44" s="185"/>
      <c r="EF44" s="185"/>
      <c r="EG44" s="185"/>
      <c r="EH44" s="185"/>
      <c r="EI44" s="185"/>
      <c r="EJ44" s="185"/>
      <c r="EK44" s="185"/>
      <c r="EL44" s="185"/>
      <c r="EM44" s="185"/>
      <c r="EN44" s="185"/>
      <c r="EO44" s="185"/>
      <c r="EP44" s="185"/>
      <c r="EQ44" s="185"/>
      <c r="ER44" s="185"/>
      <c r="ES44" s="185"/>
      <c r="ET44" s="185"/>
      <c r="EU44" s="185"/>
      <c r="EV44" s="185"/>
      <c r="EW44" s="185"/>
      <c r="EX44" s="185"/>
      <c r="EY44" s="185"/>
      <c r="EZ44" s="185"/>
      <c r="FA44" s="186">
        <f t="shared" si="1"/>
        <v>0</v>
      </c>
      <c r="FB44" s="186"/>
      <c r="FC44" s="186"/>
      <c r="FD44" s="186"/>
      <c r="FE44" s="186"/>
      <c r="FF44" s="186"/>
      <c r="FG44" s="186"/>
      <c r="FH44" s="186"/>
      <c r="FI44" s="186"/>
      <c r="FJ44" s="186"/>
      <c r="FK44" s="186"/>
      <c r="FL44" s="186"/>
      <c r="FM44" s="186"/>
      <c r="FN44" s="186"/>
      <c r="FO44" s="185">
        <v>0</v>
      </c>
      <c r="FP44" s="185"/>
      <c r="FQ44" s="185"/>
      <c r="FR44" s="185"/>
      <c r="FS44" s="185"/>
      <c r="FT44" s="185"/>
      <c r="FU44" s="185"/>
      <c r="FV44" s="185"/>
      <c r="FW44" s="185"/>
      <c r="FX44" s="185"/>
      <c r="FY44" s="185"/>
      <c r="FZ44" s="185"/>
      <c r="GA44" s="185"/>
      <c r="GB44" s="185"/>
      <c r="GC44" s="185"/>
      <c r="GD44" s="185"/>
      <c r="GE44" s="185"/>
      <c r="GF44" s="185"/>
      <c r="GG44" s="185"/>
      <c r="GH44" s="185"/>
      <c r="GI44" s="185"/>
      <c r="GJ44" s="185"/>
      <c r="GK44" s="185"/>
      <c r="GL44" s="185"/>
      <c r="GM44" s="185"/>
      <c r="GN44" s="185"/>
      <c r="GO44" s="185"/>
      <c r="GP44" s="185"/>
      <c r="GQ44" s="186">
        <f t="shared" si="2"/>
        <v>0</v>
      </c>
      <c r="GR44" s="186"/>
      <c r="GS44" s="186"/>
      <c r="GT44" s="186"/>
      <c r="GU44" s="186"/>
      <c r="GV44" s="186"/>
      <c r="GW44" s="186"/>
      <c r="GX44" s="186"/>
      <c r="GY44" s="186"/>
      <c r="GZ44" s="186"/>
      <c r="HA44" s="186"/>
      <c r="HB44" s="186"/>
      <c r="HC44" s="186"/>
      <c r="HD44" s="186"/>
      <c r="HE44" s="185">
        <v>0</v>
      </c>
      <c r="HF44" s="185"/>
      <c r="HG44" s="185"/>
      <c r="HH44" s="185"/>
      <c r="HI44" s="185"/>
      <c r="HJ44" s="185"/>
      <c r="HK44" s="185"/>
      <c r="HL44" s="185"/>
      <c r="HM44" s="185"/>
      <c r="HN44" s="185"/>
      <c r="HO44" s="185"/>
      <c r="HP44" s="185"/>
      <c r="HQ44" s="185"/>
      <c r="HR44" s="185"/>
      <c r="HS44" s="185"/>
      <c r="HT44" s="185"/>
      <c r="HU44" s="185"/>
      <c r="HV44" s="185"/>
      <c r="HW44" s="185"/>
      <c r="HX44" s="185"/>
      <c r="HY44" s="185"/>
      <c r="HZ44" s="185"/>
      <c r="IA44" s="185"/>
      <c r="IB44" s="185"/>
      <c r="IC44" s="185"/>
      <c r="ID44" s="185"/>
      <c r="IE44" s="185"/>
      <c r="IF44" s="185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1:256" s="57" customFormat="1" ht="18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9"/>
      <c r="AX45" s="174" t="s">
        <v>131</v>
      </c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83" t="s">
        <v>132</v>
      </c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7">
        <f t="shared" si="0"/>
        <v>0</v>
      </c>
      <c r="DK45" s="187"/>
      <c r="DL45" s="187"/>
      <c r="DM45" s="187"/>
      <c r="DN45" s="187"/>
      <c r="DO45" s="187"/>
      <c r="DP45" s="187"/>
      <c r="DQ45" s="187"/>
      <c r="DR45" s="187"/>
      <c r="DS45" s="187"/>
      <c r="DT45" s="187"/>
      <c r="DU45" s="187"/>
      <c r="DV45" s="187"/>
      <c r="DW45" s="187"/>
      <c r="DX45" s="187"/>
      <c r="DY45" s="185">
        <v>0</v>
      </c>
      <c r="DZ45" s="185"/>
      <c r="EA45" s="185"/>
      <c r="EB45" s="185"/>
      <c r="EC45" s="185"/>
      <c r="ED45" s="185"/>
      <c r="EE45" s="185"/>
      <c r="EF45" s="185"/>
      <c r="EG45" s="185"/>
      <c r="EH45" s="185"/>
      <c r="EI45" s="185"/>
      <c r="EJ45" s="185"/>
      <c r="EK45" s="185"/>
      <c r="EL45" s="185"/>
      <c r="EM45" s="185"/>
      <c r="EN45" s="185"/>
      <c r="EO45" s="185"/>
      <c r="EP45" s="185"/>
      <c r="EQ45" s="185"/>
      <c r="ER45" s="185"/>
      <c r="ES45" s="185"/>
      <c r="ET45" s="185"/>
      <c r="EU45" s="185"/>
      <c r="EV45" s="185"/>
      <c r="EW45" s="185"/>
      <c r="EX45" s="185"/>
      <c r="EY45" s="185"/>
      <c r="EZ45" s="185"/>
      <c r="FA45" s="186">
        <f t="shared" si="1"/>
        <v>0</v>
      </c>
      <c r="FB45" s="186"/>
      <c r="FC45" s="186"/>
      <c r="FD45" s="186"/>
      <c r="FE45" s="186"/>
      <c r="FF45" s="186"/>
      <c r="FG45" s="186"/>
      <c r="FH45" s="186"/>
      <c r="FI45" s="186"/>
      <c r="FJ45" s="186"/>
      <c r="FK45" s="186"/>
      <c r="FL45" s="186"/>
      <c r="FM45" s="186"/>
      <c r="FN45" s="186"/>
      <c r="FO45" s="185">
        <v>0</v>
      </c>
      <c r="FP45" s="185"/>
      <c r="FQ45" s="185"/>
      <c r="FR45" s="185"/>
      <c r="FS45" s="185"/>
      <c r="FT45" s="185"/>
      <c r="FU45" s="185"/>
      <c r="FV45" s="185"/>
      <c r="FW45" s="185"/>
      <c r="FX45" s="185"/>
      <c r="FY45" s="185"/>
      <c r="FZ45" s="185"/>
      <c r="GA45" s="185"/>
      <c r="GB45" s="185"/>
      <c r="GC45" s="185"/>
      <c r="GD45" s="185"/>
      <c r="GE45" s="185"/>
      <c r="GF45" s="185"/>
      <c r="GG45" s="185"/>
      <c r="GH45" s="185"/>
      <c r="GI45" s="185"/>
      <c r="GJ45" s="185"/>
      <c r="GK45" s="185"/>
      <c r="GL45" s="185"/>
      <c r="GM45" s="185"/>
      <c r="GN45" s="185"/>
      <c r="GO45" s="185"/>
      <c r="GP45" s="185"/>
      <c r="GQ45" s="186">
        <f t="shared" si="2"/>
        <v>0</v>
      </c>
      <c r="GR45" s="186"/>
      <c r="GS45" s="186"/>
      <c r="GT45" s="186"/>
      <c r="GU45" s="186"/>
      <c r="GV45" s="186"/>
      <c r="GW45" s="186"/>
      <c r="GX45" s="186"/>
      <c r="GY45" s="186"/>
      <c r="GZ45" s="186"/>
      <c r="HA45" s="186"/>
      <c r="HB45" s="186"/>
      <c r="HC45" s="186"/>
      <c r="HD45" s="186"/>
      <c r="HE45" s="185">
        <v>0</v>
      </c>
      <c r="HF45" s="185"/>
      <c r="HG45" s="185"/>
      <c r="HH45" s="185"/>
      <c r="HI45" s="185"/>
      <c r="HJ45" s="185"/>
      <c r="HK45" s="185"/>
      <c r="HL45" s="185"/>
      <c r="HM45" s="185"/>
      <c r="HN45" s="185"/>
      <c r="HO45" s="185"/>
      <c r="HP45" s="185"/>
      <c r="HQ45" s="185"/>
      <c r="HR45" s="185"/>
      <c r="HS45" s="185"/>
      <c r="HT45" s="185"/>
      <c r="HU45" s="185"/>
      <c r="HV45" s="185"/>
      <c r="HW45" s="185"/>
      <c r="HX45" s="185"/>
      <c r="HY45" s="185"/>
      <c r="HZ45" s="185"/>
      <c r="IA45" s="185"/>
      <c r="IB45" s="185"/>
      <c r="IC45" s="185"/>
      <c r="ID45" s="185"/>
      <c r="IE45" s="185"/>
      <c r="IF45" s="185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</row>
    <row r="46" spans="1:256" s="57" customFormat="1" ht="1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9"/>
      <c r="AX46" s="174" t="s">
        <v>133</v>
      </c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83" t="s">
        <v>134</v>
      </c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7">
        <f t="shared" si="0"/>
        <v>0</v>
      </c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5">
        <v>0</v>
      </c>
      <c r="DZ46" s="185"/>
      <c r="EA46" s="185"/>
      <c r="EB46" s="185"/>
      <c r="EC46" s="185"/>
      <c r="ED46" s="185"/>
      <c r="EE46" s="185"/>
      <c r="EF46" s="185"/>
      <c r="EG46" s="185"/>
      <c r="EH46" s="185"/>
      <c r="EI46" s="185"/>
      <c r="EJ46" s="185"/>
      <c r="EK46" s="185"/>
      <c r="EL46" s="185"/>
      <c r="EM46" s="185"/>
      <c r="EN46" s="185"/>
      <c r="EO46" s="185"/>
      <c r="EP46" s="185"/>
      <c r="EQ46" s="185"/>
      <c r="ER46" s="185"/>
      <c r="ES46" s="185"/>
      <c r="ET46" s="185"/>
      <c r="EU46" s="185"/>
      <c r="EV46" s="185"/>
      <c r="EW46" s="185"/>
      <c r="EX46" s="185"/>
      <c r="EY46" s="185"/>
      <c r="EZ46" s="185"/>
      <c r="FA46" s="186">
        <f t="shared" si="1"/>
        <v>0</v>
      </c>
      <c r="FB46" s="186"/>
      <c r="FC46" s="186"/>
      <c r="FD46" s="186"/>
      <c r="FE46" s="186"/>
      <c r="FF46" s="186"/>
      <c r="FG46" s="186"/>
      <c r="FH46" s="186"/>
      <c r="FI46" s="186"/>
      <c r="FJ46" s="186"/>
      <c r="FK46" s="186"/>
      <c r="FL46" s="186"/>
      <c r="FM46" s="186"/>
      <c r="FN46" s="186"/>
      <c r="FO46" s="185">
        <v>0</v>
      </c>
      <c r="FP46" s="185"/>
      <c r="FQ46" s="185"/>
      <c r="FR46" s="185"/>
      <c r="FS46" s="185"/>
      <c r="FT46" s="185"/>
      <c r="FU46" s="185"/>
      <c r="FV46" s="185"/>
      <c r="FW46" s="185"/>
      <c r="FX46" s="185"/>
      <c r="FY46" s="185"/>
      <c r="FZ46" s="185"/>
      <c r="GA46" s="185"/>
      <c r="GB46" s="185"/>
      <c r="GC46" s="185"/>
      <c r="GD46" s="185"/>
      <c r="GE46" s="185"/>
      <c r="GF46" s="185"/>
      <c r="GG46" s="185"/>
      <c r="GH46" s="185"/>
      <c r="GI46" s="185"/>
      <c r="GJ46" s="185"/>
      <c r="GK46" s="185"/>
      <c r="GL46" s="185"/>
      <c r="GM46" s="185"/>
      <c r="GN46" s="185"/>
      <c r="GO46" s="185"/>
      <c r="GP46" s="185"/>
      <c r="GQ46" s="186">
        <f t="shared" si="2"/>
        <v>0</v>
      </c>
      <c r="GR46" s="186"/>
      <c r="GS46" s="186"/>
      <c r="GT46" s="186"/>
      <c r="GU46" s="186"/>
      <c r="GV46" s="186"/>
      <c r="GW46" s="186"/>
      <c r="GX46" s="186"/>
      <c r="GY46" s="186"/>
      <c r="GZ46" s="186"/>
      <c r="HA46" s="186"/>
      <c r="HB46" s="186"/>
      <c r="HC46" s="186"/>
      <c r="HD46" s="186"/>
      <c r="HE46" s="185">
        <v>0</v>
      </c>
      <c r="HF46" s="185"/>
      <c r="HG46" s="185"/>
      <c r="HH46" s="185"/>
      <c r="HI46" s="185"/>
      <c r="HJ46" s="185"/>
      <c r="HK46" s="185"/>
      <c r="HL46" s="185"/>
      <c r="HM46" s="185"/>
      <c r="HN46" s="185"/>
      <c r="HO46" s="185"/>
      <c r="HP46" s="185"/>
      <c r="HQ46" s="185"/>
      <c r="HR46" s="185"/>
      <c r="HS46" s="185"/>
      <c r="HT46" s="185"/>
      <c r="HU46" s="185"/>
      <c r="HV46" s="185"/>
      <c r="HW46" s="185"/>
      <c r="HX46" s="185"/>
      <c r="HY46" s="185"/>
      <c r="HZ46" s="185"/>
      <c r="IA46" s="185"/>
      <c r="IB46" s="185"/>
      <c r="IC46" s="185"/>
      <c r="ID46" s="185"/>
      <c r="IE46" s="185"/>
      <c r="IF46" s="185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</row>
    <row r="47" spans="1:256" s="57" customFormat="1" ht="1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9"/>
      <c r="AX47" s="174" t="s">
        <v>135</v>
      </c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83" t="s">
        <v>136</v>
      </c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7">
        <f t="shared" si="0"/>
        <v>0</v>
      </c>
      <c r="DK47" s="187"/>
      <c r="DL47" s="187"/>
      <c r="DM47" s="187"/>
      <c r="DN47" s="187"/>
      <c r="DO47" s="187"/>
      <c r="DP47" s="187"/>
      <c r="DQ47" s="187"/>
      <c r="DR47" s="187"/>
      <c r="DS47" s="187"/>
      <c r="DT47" s="187"/>
      <c r="DU47" s="187"/>
      <c r="DV47" s="187"/>
      <c r="DW47" s="187"/>
      <c r="DX47" s="187"/>
      <c r="DY47" s="185">
        <v>0</v>
      </c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85"/>
      <c r="EL47" s="185"/>
      <c r="EM47" s="185"/>
      <c r="EN47" s="185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6">
        <f t="shared" si="1"/>
        <v>0</v>
      </c>
      <c r="FB47" s="186"/>
      <c r="FC47" s="186"/>
      <c r="FD47" s="186"/>
      <c r="FE47" s="186"/>
      <c r="FF47" s="186"/>
      <c r="FG47" s="186"/>
      <c r="FH47" s="186"/>
      <c r="FI47" s="186"/>
      <c r="FJ47" s="186"/>
      <c r="FK47" s="186"/>
      <c r="FL47" s="186"/>
      <c r="FM47" s="186"/>
      <c r="FN47" s="186"/>
      <c r="FO47" s="185">
        <v>0</v>
      </c>
      <c r="FP47" s="185"/>
      <c r="FQ47" s="185"/>
      <c r="FR47" s="185"/>
      <c r="FS47" s="185"/>
      <c r="FT47" s="185"/>
      <c r="FU47" s="185"/>
      <c r="FV47" s="185"/>
      <c r="FW47" s="185"/>
      <c r="FX47" s="185"/>
      <c r="FY47" s="185"/>
      <c r="FZ47" s="185"/>
      <c r="GA47" s="185"/>
      <c r="GB47" s="185"/>
      <c r="GC47" s="185"/>
      <c r="GD47" s="185"/>
      <c r="GE47" s="185"/>
      <c r="GF47" s="185"/>
      <c r="GG47" s="185"/>
      <c r="GH47" s="185"/>
      <c r="GI47" s="185"/>
      <c r="GJ47" s="185"/>
      <c r="GK47" s="185"/>
      <c r="GL47" s="185"/>
      <c r="GM47" s="185"/>
      <c r="GN47" s="185"/>
      <c r="GO47" s="185"/>
      <c r="GP47" s="185"/>
      <c r="GQ47" s="186">
        <f t="shared" si="2"/>
        <v>0</v>
      </c>
      <c r="GR47" s="186"/>
      <c r="GS47" s="186"/>
      <c r="GT47" s="186"/>
      <c r="GU47" s="186"/>
      <c r="GV47" s="186"/>
      <c r="GW47" s="186"/>
      <c r="GX47" s="186"/>
      <c r="GY47" s="186"/>
      <c r="GZ47" s="186"/>
      <c r="HA47" s="186"/>
      <c r="HB47" s="186"/>
      <c r="HC47" s="186"/>
      <c r="HD47" s="186"/>
      <c r="HE47" s="185">
        <v>0</v>
      </c>
      <c r="HF47" s="185"/>
      <c r="HG47" s="185"/>
      <c r="HH47" s="185"/>
      <c r="HI47" s="185"/>
      <c r="HJ47" s="185"/>
      <c r="HK47" s="185"/>
      <c r="HL47" s="185"/>
      <c r="HM47" s="185"/>
      <c r="HN47" s="185"/>
      <c r="HO47" s="185"/>
      <c r="HP47" s="185"/>
      <c r="HQ47" s="185"/>
      <c r="HR47" s="185"/>
      <c r="HS47" s="185"/>
      <c r="HT47" s="185"/>
      <c r="HU47" s="185"/>
      <c r="HV47" s="185"/>
      <c r="HW47" s="185"/>
      <c r="HX47" s="185"/>
      <c r="HY47" s="185"/>
      <c r="HZ47" s="185"/>
      <c r="IA47" s="185"/>
      <c r="IB47" s="185"/>
      <c r="IC47" s="185"/>
      <c r="ID47" s="185"/>
      <c r="IE47" s="185"/>
      <c r="IF47" s="185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</row>
    <row r="48" spans="1:256" s="57" customFormat="1" ht="12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49"/>
      <c r="AX48" s="174" t="s">
        <v>137</v>
      </c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83" t="s">
        <v>138</v>
      </c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7">
        <f t="shared" si="0"/>
        <v>0</v>
      </c>
      <c r="DK48" s="187"/>
      <c r="DL48" s="187"/>
      <c r="DM48" s="187"/>
      <c r="DN48" s="187"/>
      <c r="DO48" s="187"/>
      <c r="DP48" s="187"/>
      <c r="DQ48" s="187"/>
      <c r="DR48" s="187"/>
      <c r="DS48" s="187"/>
      <c r="DT48" s="187"/>
      <c r="DU48" s="187"/>
      <c r="DV48" s="187"/>
      <c r="DW48" s="187"/>
      <c r="DX48" s="187"/>
      <c r="DY48" s="185">
        <v>0</v>
      </c>
      <c r="DZ48" s="185"/>
      <c r="EA48" s="185"/>
      <c r="EB48" s="185"/>
      <c r="EC48" s="185"/>
      <c r="ED48" s="185"/>
      <c r="EE48" s="185"/>
      <c r="EF48" s="185"/>
      <c r="EG48" s="185"/>
      <c r="EH48" s="185"/>
      <c r="EI48" s="185"/>
      <c r="EJ48" s="185"/>
      <c r="EK48" s="185"/>
      <c r="EL48" s="185"/>
      <c r="EM48" s="185"/>
      <c r="EN48" s="185"/>
      <c r="EO48" s="185"/>
      <c r="EP48" s="185"/>
      <c r="EQ48" s="185"/>
      <c r="ER48" s="185"/>
      <c r="ES48" s="185"/>
      <c r="ET48" s="185"/>
      <c r="EU48" s="185"/>
      <c r="EV48" s="185"/>
      <c r="EW48" s="185"/>
      <c r="EX48" s="185"/>
      <c r="EY48" s="185"/>
      <c r="EZ48" s="185"/>
      <c r="FA48" s="186">
        <f t="shared" si="1"/>
        <v>0</v>
      </c>
      <c r="FB48" s="186"/>
      <c r="FC48" s="186"/>
      <c r="FD48" s="186"/>
      <c r="FE48" s="186"/>
      <c r="FF48" s="186"/>
      <c r="FG48" s="186"/>
      <c r="FH48" s="186"/>
      <c r="FI48" s="186"/>
      <c r="FJ48" s="186"/>
      <c r="FK48" s="186"/>
      <c r="FL48" s="186"/>
      <c r="FM48" s="186"/>
      <c r="FN48" s="186"/>
      <c r="FO48" s="185">
        <v>0</v>
      </c>
      <c r="FP48" s="185"/>
      <c r="FQ48" s="185"/>
      <c r="FR48" s="185"/>
      <c r="FS48" s="185"/>
      <c r="FT48" s="185"/>
      <c r="FU48" s="185"/>
      <c r="FV48" s="185"/>
      <c r="FW48" s="185"/>
      <c r="FX48" s="185"/>
      <c r="FY48" s="185"/>
      <c r="FZ48" s="185"/>
      <c r="GA48" s="185"/>
      <c r="GB48" s="185"/>
      <c r="GC48" s="185"/>
      <c r="GD48" s="185"/>
      <c r="GE48" s="185"/>
      <c r="GF48" s="185"/>
      <c r="GG48" s="185"/>
      <c r="GH48" s="185"/>
      <c r="GI48" s="185"/>
      <c r="GJ48" s="185"/>
      <c r="GK48" s="185"/>
      <c r="GL48" s="185"/>
      <c r="GM48" s="185"/>
      <c r="GN48" s="185"/>
      <c r="GO48" s="185"/>
      <c r="GP48" s="185"/>
      <c r="GQ48" s="186">
        <f t="shared" si="2"/>
        <v>0</v>
      </c>
      <c r="GR48" s="186"/>
      <c r="GS48" s="186"/>
      <c r="GT48" s="186"/>
      <c r="GU48" s="186"/>
      <c r="GV48" s="186"/>
      <c r="GW48" s="186"/>
      <c r="GX48" s="186"/>
      <c r="GY48" s="186"/>
      <c r="GZ48" s="186"/>
      <c r="HA48" s="186"/>
      <c r="HB48" s="186"/>
      <c r="HC48" s="186"/>
      <c r="HD48" s="186"/>
      <c r="HE48" s="185">
        <v>0</v>
      </c>
      <c r="HF48" s="185"/>
      <c r="HG48" s="185"/>
      <c r="HH48" s="185"/>
      <c r="HI48" s="185"/>
      <c r="HJ48" s="185"/>
      <c r="HK48" s="185"/>
      <c r="HL48" s="185"/>
      <c r="HM48" s="185"/>
      <c r="HN48" s="185"/>
      <c r="HO48" s="185"/>
      <c r="HP48" s="185"/>
      <c r="HQ48" s="185"/>
      <c r="HR48" s="185"/>
      <c r="HS48" s="185"/>
      <c r="HT48" s="185"/>
      <c r="HU48" s="185"/>
      <c r="HV48" s="185"/>
      <c r="HW48" s="185"/>
      <c r="HX48" s="185"/>
      <c r="HY48" s="185"/>
      <c r="HZ48" s="185"/>
      <c r="IA48" s="185"/>
      <c r="IB48" s="185"/>
      <c r="IC48" s="185"/>
      <c r="ID48" s="185"/>
      <c r="IE48" s="185"/>
      <c r="IF48" s="18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</row>
    <row r="49" spans="1:256" s="57" customFormat="1" ht="12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49"/>
      <c r="AX49" s="174" t="s">
        <v>139</v>
      </c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83" t="s">
        <v>140</v>
      </c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7">
        <f t="shared" si="0"/>
        <v>0</v>
      </c>
      <c r="DK49" s="187"/>
      <c r="DL49" s="187"/>
      <c r="DM49" s="187"/>
      <c r="DN49" s="187"/>
      <c r="DO49" s="187"/>
      <c r="DP49" s="187"/>
      <c r="DQ49" s="187"/>
      <c r="DR49" s="187"/>
      <c r="DS49" s="187"/>
      <c r="DT49" s="187"/>
      <c r="DU49" s="187"/>
      <c r="DV49" s="187"/>
      <c r="DW49" s="187"/>
      <c r="DX49" s="187"/>
      <c r="DY49" s="185">
        <v>0</v>
      </c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5"/>
      <c r="EK49" s="185"/>
      <c r="EL49" s="185"/>
      <c r="EM49" s="185"/>
      <c r="EN49" s="185"/>
      <c r="EO49" s="185"/>
      <c r="EP49" s="185"/>
      <c r="EQ49" s="185"/>
      <c r="ER49" s="185"/>
      <c r="ES49" s="185"/>
      <c r="ET49" s="185"/>
      <c r="EU49" s="185"/>
      <c r="EV49" s="185"/>
      <c r="EW49" s="185"/>
      <c r="EX49" s="185"/>
      <c r="EY49" s="185"/>
      <c r="EZ49" s="185"/>
      <c r="FA49" s="186">
        <f t="shared" si="1"/>
        <v>0</v>
      </c>
      <c r="FB49" s="186"/>
      <c r="FC49" s="186"/>
      <c r="FD49" s="186"/>
      <c r="FE49" s="186"/>
      <c r="FF49" s="186"/>
      <c r="FG49" s="186"/>
      <c r="FH49" s="186"/>
      <c r="FI49" s="186"/>
      <c r="FJ49" s="186"/>
      <c r="FK49" s="186"/>
      <c r="FL49" s="186"/>
      <c r="FM49" s="186"/>
      <c r="FN49" s="186"/>
      <c r="FO49" s="185">
        <v>0</v>
      </c>
      <c r="FP49" s="185"/>
      <c r="FQ49" s="185"/>
      <c r="FR49" s="185"/>
      <c r="FS49" s="185"/>
      <c r="FT49" s="185"/>
      <c r="FU49" s="185"/>
      <c r="FV49" s="185"/>
      <c r="FW49" s="185"/>
      <c r="FX49" s="185"/>
      <c r="FY49" s="185"/>
      <c r="FZ49" s="185"/>
      <c r="GA49" s="185"/>
      <c r="GB49" s="185"/>
      <c r="GC49" s="185"/>
      <c r="GD49" s="185"/>
      <c r="GE49" s="185"/>
      <c r="GF49" s="185"/>
      <c r="GG49" s="185"/>
      <c r="GH49" s="185"/>
      <c r="GI49" s="185"/>
      <c r="GJ49" s="185"/>
      <c r="GK49" s="185"/>
      <c r="GL49" s="185"/>
      <c r="GM49" s="185"/>
      <c r="GN49" s="185"/>
      <c r="GO49" s="185"/>
      <c r="GP49" s="185"/>
      <c r="GQ49" s="186">
        <f t="shared" si="2"/>
        <v>0</v>
      </c>
      <c r="GR49" s="186"/>
      <c r="GS49" s="186"/>
      <c r="GT49" s="186"/>
      <c r="GU49" s="186"/>
      <c r="GV49" s="186"/>
      <c r="GW49" s="186"/>
      <c r="GX49" s="186"/>
      <c r="GY49" s="186"/>
      <c r="GZ49" s="186"/>
      <c r="HA49" s="186"/>
      <c r="HB49" s="186"/>
      <c r="HC49" s="186"/>
      <c r="HD49" s="186"/>
      <c r="HE49" s="185">
        <v>0</v>
      </c>
      <c r="HF49" s="185"/>
      <c r="HG49" s="185"/>
      <c r="HH49" s="185"/>
      <c r="HI49" s="185"/>
      <c r="HJ49" s="185"/>
      <c r="HK49" s="185"/>
      <c r="HL49" s="185"/>
      <c r="HM49" s="185"/>
      <c r="HN49" s="185"/>
      <c r="HO49" s="185"/>
      <c r="HP49" s="185"/>
      <c r="HQ49" s="185"/>
      <c r="HR49" s="185"/>
      <c r="HS49" s="185"/>
      <c r="HT49" s="185"/>
      <c r="HU49" s="185"/>
      <c r="HV49" s="185"/>
      <c r="HW49" s="185"/>
      <c r="HX49" s="185"/>
      <c r="HY49" s="185"/>
      <c r="HZ49" s="185"/>
      <c r="IA49" s="185"/>
      <c r="IB49" s="185"/>
      <c r="IC49" s="185"/>
      <c r="ID49" s="185"/>
      <c r="IE49" s="185"/>
      <c r="IF49" s="18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s="57" customFormat="1" ht="12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49"/>
      <c r="AX50" s="174" t="s">
        <v>141</v>
      </c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83" t="s">
        <v>142</v>
      </c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7">
        <f t="shared" si="0"/>
        <v>0</v>
      </c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7"/>
      <c r="DX50" s="187"/>
      <c r="DY50" s="185">
        <v>0</v>
      </c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6">
        <f t="shared" si="1"/>
        <v>0</v>
      </c>
      <c r="FB50" s="186"/>
      <c r="FC50" s="186"/>
      <c r="FD50" s="186"/>
      <c r="FE50" s="186"/>
      <c r="FF50" s="186"/>
      <c r="FG50" s="186"/>
      <c r="FH50" s="186"/>
      <c r="FI50" s="186"/>
      <c r="FJ50" s="186"/>
      <c r="FK50" s="186"/>
      <c r="FL50" s="186"/>
      <c r="FM50" s="186"/>
      <c r="FN50" s="186"/>
      <c r="FO50" s="185">
        <v>0</v>
      </c>
      <c r="FP50" s="185"/>
      <c r="FQ50" s="185"/>
      <c r="FR50" s="185"/>
      <c r="FS50" s="185"/>
      <c r="FT50" s="185"/>
      <c r="FU50" s="185"/>
      <c r="FV50" s="185"/>
      <c r="FW50" s="185"/>
      <c r="FX50" s="185"/>
      <c r="FY50" s="185"/>
      <c r="FZ50" s="185"/>
      <c r="GA50" s="185"/>
      <c r="GB50" s="185"/>
      <c r="GC50" s="185"/>
      <c r="GD50" s="185"/>
      <c r="GE50" s="185"/>
      <c r="GF50" s="185"/>
      <c r="GG50" s="185"/>
      <c r="GH50" s="185"/>
      <c r="GI50" s="185"/>
      <c r="GJ50" s="185"/>
      <c r="GK50" s="185"/>
      <c r="GL50" s="185"/>
      <c r="GM50" s="185"/>
      <c r="GN50" s="185"/>
      <c r="GO50" s="185"/>
      <c r="GP50" s="185"/>
      <c r="GQ50" s="186">
        <f t="shared" si="2"/>
        <v>0</v>
      </c>
      <c r="GR50" s="186"/>
      <c r="GS50" s="186"/>
      <c r="GT50" s="186"/>
      <c r="GU50" s="186"/>
      <c r="GV50" s="186"/>
      <c r="GW50" s="186"/>
      <c r="GX50" s="186"/>
      <c r="GY50" s="186"/>
      <c r="GZ50" s="186"/>
      <c r="HA50" s="186"/>
      <c r="HB50" s="186"/>
      <c r="HC50" s="186"/>
      <c r="HD50" s="186"/>
      <c r="HE50" s="185">
        <v>0</v>
      </c>
      <c r="HF50" s="185"/>
      <c r="HG50" s="185"/>
      <c r="HH50" s="185"/>
      <c r="HI50" s="185"/>
      <c r="HJ50" s="185"/>
      <c r="HK50" s="185"/>
      <c r="HL50" s="185"/>
      <c r="HM50" s="185"/>
      <c r="HN50" s="185"/>
      <c r="HO50" s="185"/>
      <c r="HP50" s="185"/>
      <c r="HQ50" s="185"/>
      <c r="HR50" s="185"/>
      <c r="HS50" s="185"/>
      <c r="HT50" s="185"/>
      <c r="HU50" s="185"/>
      <c r="HV50" s="185"/>
      <c r="HW50" s="185"/>
      <c r="HX50" s="185"/>
      <c r="HY50" s="185"/>
      <c r="HZ50" s="185"/>
      <c r="IA50" s="185"/>
      <c r="IB50" s="185"/>
      <c r="IC50" s="185"/>
      <c r="ID50" s="185"/>
      <c r="IE50" s="185"/>
      <c r="IF50" s="18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</row>
    <row r="51" spans="1:256" s="57" customFormat="1" ht="12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49"/>
      <c r="AX51" s="174" t="s">
        <v>143</v>
      </c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83" t="s">
        <v>144</v>
      </c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7">
        <f t="shared" si="0"/>
        <v>0</v>
      </c>
      <c r="DK51" s="187"/>
      <c r="DL51" s="187"/>
      <c r="DM51" s="187"/>
      <c r="DN51" s="187"/>
      <c r="DO51" s="187"/>
      <c r="DP51" s="187"/>
      <c r="DQ51" s="187"/>
      <c r="DR51" s="187"/>
      <c r="DS51" s="187"/>
      <c r="DT51" s="187"/>
      <c r="DU51" s="187"/>
      <c r="DV51" s="187"/>
      <c r="DW51" s="187"/>
      <c r="DX51" s="187"/>
      <c r="DY51" s="185">
        <v>0</v>
      </c>
      <c r="DZ51" s="185"/>
      <c r="EA51" s="185"/>
      <c r="EB51" s="185"/>
      <c r="EC51" s="185"/>
      <c r="ED51" s="185"/>
      <c r="EE51" s="185"/>
      <c r="EF51" s="185"/>
      <c r="EG51" s="185"/>
      <c r="EH51" s="185"/>
      <c r="EI51" s="185"/>
      <c r="EJ51" s="185"/>
      <c r="EK51" s="185"/>
      <c r="EL51" s="185"/>
      <c r="EM51" s="185"/>
      <c r="EN51" s="185"/>
      <c r="EO51" s="185"/>
      <c r="EP51" s="185"/>
      <c r="EQ51" s="185"/>
      <c r="ER51" s="185"/>
      <c r="ES51" s="185"/>
      <c r="ET51" s="185"/>
      <c r="EU51" s="185"/>
      <c r="EV51" s="185"/>
      <c r="EW51" s="185"/>
      <c r="EX51" s="185"/>
      <c r="EY51" s="185"/>
      <c r="EZ51" s="185"/>
      <c r="FA51" s="186">
        <f t="shared" si="1"/>
        <v>0</v>
      </c>
      <c r="FB51" s="186"/>
      <c r="FC51" s="186"/>
      <c r="FD51" s="186"/>
      <c r="FE51" s="186"/>
      <c r="FF51" s="186"/>
      <c r="FG51" s="186"/>
      <c r="FH51" s="186"/>
      <c r="FI51" s="186"/>
      <c r="FJ51" s="186"/>
      <c r="FK51" s="186"/>
      <c r="FL51" s="186"/>
      <c r="FM51" s="186"/>
      <c r="FN51" s="186"/>
      <c r="FO51" s="185">
        <v>0</v>
      </c>
      <c r="FP51" s="185"/>
      <c r="FQ51" s="185"/>
      <c r="FR51" s="185"/>
      <c r="FS51" s="185"/>
      <c r="FT51" s="185"/>
      <c r="FU51" s="185"/>
      <c r="FV51" s="185"/>
      <c r="FW51" s="185"/>
      <c r="FX51" s="185"/>
      <c r="FY51" s="185"/>
      <c r="FZ51" s="185"/>
      <c r="GA51" s="185"/>
      <c r="GB51" s="185"/>
      <c r="GC51" s="185"/>
      <c r="GD51" s="185"/>
      <c r="GE51" s="185"/>
      <c r="GF51" s="185"/>
      <c r="GG51" s="185"/>
      <c r="GH51" s="185"/>
      <c r="GI51" s="185"/>
      <c r="GJ51" s="185"/>
      <c r="GK51" s="185"/>
      <c r="GL51" s="185"/>
      <c r="GM51" s="185"/>
      <c r="GN51" s="185"/>
      <c r="GO51" s="185"/>
      <c r="GP51" s="185"/>
      <c r="GQ51" s="186">
        <f t="shared" si="2"/>
        <v>0</v>
      </c>
      <c r="GR51" s="186"/>
      <c r="GS51" s="186"/>
      <c r="GT51" s="186"/>
      <c r="GU51" s="186"/>
      <c r="GV51" s="186"/>
      <c r="GW51" s="186"/>
      <c r="GX51" s="186"/>
      <c r="GY51" s="186"/>
      <c r="GZ51" s="186"/>
      <c r="HA51" s="186"/>
      <c r="HB51" s="186"/>
      <c r="HC51" s="186"/>
      <c r="HD51" s="186"/>
      <c r="HE51" s="185">
        <v>0</v>
      </c>
      <c r="HF51" s="185"/>
      <c r="HG51" s="185"/>
      <c r="HH51" s="185"/>
      <c r="HI51" s="185"/>
      <c r="HJ51" s="185"/>
      <c r="HK51" s="185"/>
      <c r="HL51" s="185"/>
      <c r="HM51" s="185"/>
      <c r="HN51" s="185"/>
      <c r="HO51" s="185"/>
      <c r="HP51" s="185"/>
      <c r="HQ51" s="185"/>
      <c r="HR51" s="185"/>
      <c r="HS51" s="185"/>
      <c r="HT51" s="185"/>
      <c r="HU51" s="185"/>
      <c r="HV51" s="185"/>
      <c r="HW51" s="185"/>
      <c r="HX51" s="185"/>
      <c r="HY51" s="185"/>
      <c r="HZ51" s="185"/>
      <c r="IA51" s="185"/>
      <c r="IB51" s="185"/>
      <c r="IC51" s="185"/>
      <c r="ID51" s="185"/>
      <c r="IE51" s="185"/>
      <c r="IF51" s="18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  <row r="52" spans="1:256" s="57" customFormat="1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49"/>
      <c r="AX52" s="174" t="s">
        <v>145</v>
      </c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83" t="s">
        <v>146</v>
      </c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7">
        <f t="shared" si="0"/>
        <v>0</v>
      </c>
      <c r="DK52" s="187"/>
      <c r="DL52" s="187"/>
      <c r="DM52" s="187"/>
      <c r="DN52" s="187"/>
      <c r="DO52" s="187"/>
      <c r="DP52" s="187"/>
      <c r="DQ52" s="187"/>
      <c r="DR52" s="187"/>
      <c r="DS52" s="187"/>
      <c r="DT52" s="187"/>
      <c r="DU52" s="187"/>
      <c r="DV52" s="187"/>
      <c r="DW52" s="187"/>
      <c r="DX52" s="187"/>
      <c r="DY52" s="185">
        <v>0</v>
      </c>
      <c r="DZ52" s="185"/>
      <c r="EA52" s="185"/>
      <c r="EB52" s="185"/>
      <c r="EC52" s="185"/>
      <c r="ED52" s="185"/>
      <c r="EE52" s="185"/>
      <c r="EF52" s="185"/>
      <c r="EG52" s="185"/>
      <c r="EH52" s="185"/>
      <c r="EI52" s="185"/>
      <c r="EJ52" s="185"/>
      <c r="EK52" s="185"/>
      <c r="EL52" s="185"/>
      <c r="EM52" s="185"/>
      <c r="EN52" s="185"/>
      <c r="EO52" s="185"/>
      <c r="EP52" s="185"/>
      <c r="EQ52" s="185"/>
      <c r="ER52" s="185"/>
      <c r="ES52" s="185"/>
      <c r="ET52" s="185"/>
      <c r="EU52" s="185"/>
      <c r="EV52" s="185"/>
      <c r="EW52" s="185"/>
      <c r="EX52" s="185"/>
      <c r="EY52" s="185"/>
      <c r="EZ52" s="185"/>
      <c r="FA52" s="186">
        <f t="shared" si="1"/>
        <v>0</v>
      </c>
      <c r="FB52" s="186"/>
      <c r="FC52" s="186"/>
      <c r="FD52" s="186"/>
      <c r="FE52" s="186"/>
      <c r="FF52" s="186"/>
      <c r="FG52" s="186"/>
      <c r="FH52" s="186"/>
      <c r="FI52" s="186"/>
      <c r="FJ52" s="186"/>
      <c r="FK52" s="186"/>
      <c r="FL52" s="186"/>
      <c r="FM52" s="186"/>
      <c r="FN52" s="186"/>
      <c r="FO52" s="185">
        <v>0</v>
      </c>
      <c r="FP52" s="185"/>
      <c r="FQ52" s="185"/>
      <c r="FR52" s="185"/>
      <c r="FS52" s="185"/>
      <c r="FT52" s="185"/>
      <c r="FU52" s="185"/>
      <c r="FV52" s="185"/>
      <c r="FW52" s="185"/>
      <c r="FX52" s="185"/>
      <c r="FY52" s="185"/>
      <c r="FZ52" s="185"/>
      <c r="GA52" s="185"/>
      <c r="GB52" s="185"/>
      <c r="GC52" s="185"/>
      <c r="GD52" s="185"/>
      <c r="GE52" s="185"/>
      <c r="GF52" s="185"/>
      <c r="GG52" s="185"/>
      <c r="GH52" s="185"/>
      <c r="GI52" s="185"/>
      <c r="GJ52" s="185"/>
      <c r="GK52" s="185"/>
      <c r="GL52" s="185"/>
      <c r="GM52" s="185"/>
      <c r="GN52" s="185"/>
      <c r="GO52" s="185"/>
      <c r="GP52" s="185"/>
      <c r="GQ52" s="186">
        <f t="shared" si="2"/>
        <v>0</v>
      </c>
      <c r="GR52" s="186"/>
      <c r="GS52" s="186"/>
      <c r="GT52" s="186"/>
      <c r="GU52" s="186"/>
      <c r="GV52" s="186"/>
      <c r="GW52" s="186"/>
      <c r="GX52" s="186"/>
      <c r="GY52" s="186"/>
      <c r="GZ52" s="186"/>
      <c r="HA52" s="186"/>
      <c r="HB52" s="186"/>
      <c r="HC52" s="186"/>
      <c r="HD52" s="186"/>
      <c r="HE52" s="185">
        <v>0</v>
      </c>
      <c r="HF52" s="185"/>
      <c r="HG52" s="185"/>
      <c r="HH52" s="185"/>
      <c r="HI52" s="185"/>
      <c r="HJ52" s="185"/>
      <c r="HK52" s="185"/>
      <c r="HL52" s="185"/>
      <c r="HM52" s="185"/>
      <c r="HN52" s="185"/>
      <c r="HO52" s="185"/>
      <c r="HP52" s="185"/>
      <c r="HQ52" s="185"/>
      <c r="HR52" s="185"/>
      <c r="HS52" s="185"/>
      <c r="HT52" s="185"/>
      <c r="HU52" s="185"/>
      <c r="HV52" s="185"/>
      <c r="HW52" s="185"/>
      <c r="HX52" s="185"/>
      <c r="HY52" s="185"/>
      <c r="HZ52" s="185"/>
      <c r="IA52" s="185"/>
      <c r="IB52" s="185"/>
      <c r="IC52" s="185"/>
      <c r="ID52" s="185"/>
      <c r="IE52" s="185"/>
      <c r="IF52" s="18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</row>
    <row r="53" spans="1:256" s="57" customFormat="1" ht="12.7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49"/>
      <c r="AX53" s="174" t="s">
        <v>147</v>
      </c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83" t="s">
        <v>148</v>
      </c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7">
        <f t="shared" si="0"/>
        <v>0</v>
      </c>
      <c r="DK53" s="187"/>
      <c r="DL53" s="187"/>
      <c r="DM53" s="187"/>
      <c r="DN53" s="187"/>
      <c r="DO53" s="187"/>
      <c r="DP53" s="187"/>
      <c r="DQ53" s="187"/>
      <c r="DR53" s="187"/>
      <c r="DS53" s="187"/>
      <c r="DT53" s="187"/>
      <c r="DU53" s="187"/>
      <c r="DV53" s="187"/>
      <c r="DW53" s="187"/>
      <c r="DX53" s="187"/>
      <c r="DY53" s="185">
        <v>0</v>
      </c>
      <c r="DZ53" s="185"/>
      <c r="EA53" s="185"/>
      <c r="EB53" s="185"/>
      <c r="EC53" s="185"/>
      <c r="ED53" s="185"/>
      <c r="EE53" s="185"/>
      <c r="EF53" s="185"/>
      <c r="EG53" s="185"/>
      <c r="EH53" s="185"/>
      <c r="EI53" s="185"/>
      <c r="EJ53" s="185"/>
      <c r="EK53" s="185"/>
      <c r="EL53" s="185"/>
      <c r="EM53" s="185"/>
      <c r="EN53" s="185"/>
      <c r="EO53" s="185"/>
      <c r="EP53" s="185"/>
      <c r="EQ53" s="185"/>
      <c r="ER53" s="185"/>
      <c r="ES53" s="185"/>
      <c r="ET53" s="185"/>
      <c r="EU53" s="185"/>
      <c r="EV53" s="185"/>
      <c r="EW53" s="185"/>
      <c r="EX53" s="185"/>
      <c r="EY53" s="185"/>
      <c r="EZ53" s="185"/>
      <c r="FA53" s="186">
        <f t="shared" si="1"/>
        <v>0</v>
      </c>
      <c r="FB53" s="186"/>
      <c r="FC53" s="186"/>
      <c r="FD53" s="186"/>
      <c r="FE53" s="186"/>
      <c r="FF53" s="186"/>
      <c r="FG53" s="186"/>
      <c r="FH53" s="186"/>
      <c r="FI53" s="186"/>
      <c r="FJ53" s="186"/>
      <c r="FK53" s="186"/>
      <c r="FL53" s="186"/>
      <c r="FM53" s="186"/>
      <c r="FN53" s="186"/>
      <c r="FO53" s="185">
        <v>0</v>
      </c>
      <c r="FP53" s="185"/>
      <c r="FQ53" s="185"/>
      <c r="FR53" s="185"/>
      <c r="FS53" s="185"/>
      <c r="FT53" s="185"/>
      <c r="FU53" s="185"/>
      <c r="FV53" s="185"/>
      <c r="FW53" s="185"/>
      <c r="FX53" s="185"/>
      <c r="FY53" s="185"/>
      <c r="FZ53" s="185"/>
      <c r="GA53" s="185"/>
      <c r="GB53" s="185"/>
      <c r="GC53" s="185"/>
      <c r="GD53" s="185"/>
      <c r="GE53" s="185"/>
      <c r="GF53" s="185"/>
      <c r="GG53" s="185"/>
      <c r="GH53" s="185"/>
      <c r="GI53" s="185"/>
      <c r="GJ53" s="185"/>
      <c r="GK53" s="185"/>
      <c r="GL53" s="185"/>
      <c r="GM53" s="185"/>
      <c r="GN53" s="185"/>
      <c r="GO53" s="185"/>
      <c r="GP53" s="185"/>
      <c r="GQ53" s="186">
        <f t="shared" si="2"/>
        <v>0</v>
      </c>
      <c r="GR53" s="186"/>
      <c r="GS53" s="186"/>
      <c r="GT53" s="186"/>
      <c r="GU53" s="186"/>
      <c r="GV53" s="186"/>
      <c r="GW53" s="186"/>
      <c r="GX53" s="186"/>
      <c r="GY53" s="186"/>
      <c r="GZ53" s="186"/>
      <c r="HA53" s="186"/>
      <c r="HB53" s="186"/>
      <c r="HC53" s="186"/>
      <c r="HD53" s="186"/>
      <c r="HE53" s="185">
        <v>0</v>
      </c>
      <c r="HF53" s="185"/>
      <c r="HG53" s="185"/>
      <c r="HH53" s="185"/>
      <c r="HI53" s="185"/>
      <c r="HJ53" s="185"/>
      <c r="HK53" s="185"/>
      <c r="HL53" s="185"/>
      <c r="HM53" s="185"/>
      <c r="HN53" s="185"/>
      <c r="HO53" s="185"/>
      <c r="HP53" s="185"/>
      <c r="HQ53" s="185"/>
      <c r="HR53" s="185"/>
      <c r="HS53" s="185"/>
      <c r="HT53" s="185"/>
      <c r="HU53" s="185"/>
      <c r="HV53" s="185"/>
      <c r="HW53" s="185"/>
      <c r="HX53" s="185"/>
      <c r="HY53" s="185"/>
      <c r="HZ53" s="185"/>
      <c r="IA53" s="185"/>
      <c r="IB53" s="185"/>
      <c r="IC53" s="185"/>
      <c r="ID53" s="185"/>
      <c r="IE53" s="185"/>
      <c r="IF53" s="18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</row>
    <row r="54" spans="1:256" s="57" customFormat="1" ht="12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198" t="s">
        <v>149</v>
      </c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83" t="s">
        <v>150</v>
      </c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7">
        <f t="shared" si="0"/>
        <v>0</v>
      </c>
      <c r="DK54" s="187"/>
      <c r="DL54" s="187"/>
      <c r="DM54" s="187"/>
      <c r="DN54" s="187"/>
      <c r="DO54" s="187"/>
      <c r="DP54" s="187"/>
      <c r="DQ54" s="187"/>
      <c r="DR54" s="187"/>
      <c r="DS54" s="187"/>
      <c r="DT54" s="187"/>
      <c r="DU54" s="187"/>
      <c r="DV54" s="187"/>
      <c r="DW54" s="187"/>
      <c r="DX54" s="187"/>
      <c r="DY54" s="185">
        <v>0</v>
      </c>
      <c r="DZ54" s="185"/>
      <c r="EA54" s="185"/>
      <c r="EB54" s="185"/>
      <c r="EC54" s="185"/>
      <c r="ED54" s="185"/>
      <c r="EE54" s="185"/>
      <c r="EF54" s="185"/>
      <c r="EG54" s="185"/>
      <c r="EH54" s="185"/>
      <c r="EI54" s="185"/>
      <c r="EJ54" s="185"/>
      <c r="EK54" s="185"/>
      <c r="EL54" s="185"/>
      <c r="EM54" s="185"/>
      <c r="EN54" s="185"/>
      <c r="EO54" s="185"/>
      <c r="EP54" s="185"/>
      <c r="EQ54" s="185"/>
      <c r="ER54" s="185"/>
      <c r="ES54" s="185"/>
      <c r="ET54" s="185"/>
      <c r="EU54" s="185"/>
      <c r="EV54" s="185"/>
      <c r="EW54" s="185"/>
      <c r="EX54" s="185"/>
      <c r="EY54" s="185"/>
      <c r="EZ54" s="185"/>
      <c r="FA54" s="186">
        <f t="shared" si="1"/>
        <v>0</v>
      </c>
      <c r="FB54" s="186"/>
      <c r="FC54" s="186"/>
      <c r="FD54" s="186"/>
      <c r="FE54" s="186"/>
      <c r="FF54" s="186"/>
      <c r="FG54" s="186"/>
      <c r="FH54" s="186"/>
      <c r="FI54" s="186"/>
      <c r="FJ54" s="186"/>
      <c r="FK54" s="186"/>
      <c r="FL54" s="186"/>
      <c r="FM54" s="186"/>
      <c r="FN54" s="186"/>
      <c r="FO54" s="185">
        <v>0</v>
      </c>
      <c r="FP54" s="185"/>
      <c r="FQ54" s="185"/>
      <c r="FR54" s="185"/>
      <c r="FS54" s="185"/>
      <c r="FT54" s="185"/>
      <c r="FU54" s="185"/>
      <c r="FV54" s="185"/>
      <c r="FW54" s="185"/>
      <c r="FX54" s="185"/>
      <c r="FY54" s="185"/>
      <c r="FZ54" s="185"/>
      <c r="GA54" s="185"/>
      <c r="GB54" s="185"/>
      <c r="GC54" s="185"/>
      <c r="GD54" s="185"/>
      <c r="GE54" s="185"/>
      <c r="GF54" s="185"/>
      <c r="GG54" s="185"/>
      <c r="GH54" s="185"/>
      <c r="GI54" s="185"/>
      <c r="GJ54" s="185"/>
      <c r="GK54" s="185"/>
      <c r="GL54" s="185"/>
      <c r="GM54" s="185"/>
      <c r="GN54" s="185"/>
      <c r="GO54" s="185"/>
      <c r="GP54" s="185"/>
      <c r="GQ54" s="186">
        <f t="shared" si="2"/>
        <v>0</v>
      </c>
      <c r="GR54" s="186"/>
      <c r="GS54" s="186"/>
      <c r="GT54" s="186"/>
      <c r="GU54" s="186"/>
      <c r="GV54" s="186"/>
      <c r="GW54" s="186"/>
      <c r="GX54" s="186"/>
      <c r="GY54" s="186"/>
      <c r="GZ54" s="186"/>
      <c r="HA54" s="186"/>
      <c r="HB54" s="186"/>
      <c r="HC54" s="186"/>
      <c r="HD54" s="186"/>
      <c r="HE54" s="185">
        <v>0</v>
      </c>
      <c r="HF54" s="185"/>
      <c r="HG54" s="185"/>
      <c r="HH54" s="185"/>
      <c r="HI54" s="185"/>
      <c r="HJ54" s="185"/>
      <c r="HK54" s="185"/>
      <c r="HL54" s="185"/>
      <c r="HM54" s="185"/>
      <c r="HN54" s="185"/>
      <c r="HO54" s="185"/>
      <c r="HP54" s="185"/>
      <c r="HQ54" s="185"/>
      <c r="HR54" s="185"/>
      <c r="HS54" s="185"/>
      <c r="HT54" s="185"/>
      <c r="HU54" s="185"/>
      <c r="HV54" s="185"/>
      <c r="HW54" s="185"/>
      <c r="HX54" s="185"/>
      <c r="HY54" s="185"/>
      <c r="HZ54" s="185"/>
      <c r="IA54" s="185"/>
      <c r="IB54" s="185"/>
      <c r="IC54" s="185"/>
      <c r="ID54" s="185"/>
      <c r="IE54" s="185"/>
      <c r="IF54" s="18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</row>
    <row r="55" spans="1:256" s="57" customFormat="1" ht="12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199" t="s">
        <v>151</v>
      </c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7">
        <f t="shared" si="0"/>
        <v>0</v>
      </c>
      <c r="DK55" s="187"/>
      <c r="DL55" s="187"/>
      <c r="DM55" s="187"/>
      <c r="DN55" s="187"/>
      <c r="DO55" s="187"/>
      <c r="DP55" s="187"/>
      <c r="DQ55" s="187"/>
      <c r="DR55" s="187"/>
      <c r="DS55" s="187"/>
      <c r="DT55" s="187"/>
      <c r="DU55" s="187"/>
      <c r="DV55" s="187"/>
      <c r="DW55" s="187"/>
      <c r="DX55" s="187"/>
      <c r="DY55" s="185">
        <v>0</v>
      </c>
      <c r="DZ55" s="185"/>
      <c r="EA55" s="185"/>
      <c r="EB55" s="185"/>
      <c r="EC55" s="185"/>
      <c r="ED55" s="185"/>
      <c r="EE55" s="185"/>
      <c r="EF55" s="185"/>
      <c r="EG55" s="185"/>
      <c r="EH55" s="185"/>
      <c r="EI55" s="185"/>
      <c r="EJ55" s="185"/>
      <c r="EK55" s="185"/>
      <c r="EL55" s="185"/>
      <c r="EM55" s="185"/>
      <c r="EN55" s="185"/>
      <c r="EO55" s="185"/>
      <c r="EP55" s="185"/>
      <c r="EQ55" s="185"/>
      <c r="ER55" s="185"/>
      <c r="ES55" s="185"/>
      <c r="ET55" s="185"/>
      <c r="EU55" s="185"/>
      <c r="EV55" s="185"/>
      <c r="EW55" s="185"/>
      <c r="EX55" s="185"/>
      <c r="EY55" s="185"/>
      <c r="EZ55" s="185"/>
      <c r="FA55" s="186">
        <f t="shared" si="1"/>
        <v>0</v>
      </c>
      <c r="FB55" s="186"/>
      <c r="FC55" s="186"/>
      <c r="FD55" s="186"/>
      <c r="FE55" s="186"/>
      <c r="FF55" s="186"/>
      <c r="FG55" s="186"/>
      <c r="FH55" s="186"/>
      <c r="FI55" s="186"/>
      <c r="FJ55" s="186"/>
      <c r="FK55" s="186"/>
      <c r="FL55" s="186"/>
      <c r="FM55" s="186"/>
      <c r="FN55" s="186"/>
      <c r="FO55" s="185">
        <v>0</v>
      </c>
      <c r="FP55" s="185"/>
      <c r="FQ55" s="185"/>
      <c r="FR55" s="185"/>
      <c r="FS55" s="185"/>
      <c r="FT55" s="185"/>
      <c r="FU55" s="185"/>
      <c r="FV55" s="185"/>
      <c r="FW55" s="185"/>
      <c r="FX55" s="185"/>
      <c r="FY55" s="185"/>
      <c r="FZ55" s="185"/>
      <c r="GA55" s="185"/>
      <c r="GB55" s="185"/>
      <c r="GC55" s="185"/>
      <c r="GD55" s="185"/>
      <c r="GE55" s="185"/>
      <c r="GF55" s="185"/>
      <c r="GG55" s="185"/>
      <c r="GH55" s="185"/>
      <c r="GI55" s="185"/>
      <c r="GJ55" s="185"/>
      <c r="GK55" s="185"/>
      <c r="GL55" s="185"/>
      <c r="GM55" s="185"/>
      <c r="GN55" s="185"/>
      <c r="GO55" s="185"/>
      <c r="GP55" s="185"/>
      <c r="GQ55" s="186">
        <f t="shared" si="2"/>
        <v>0</v>
      </c>
      <c r="GR55" s="186"/>
      <c r="GS55" s="186"/>
      <c r="GT55" s="186"/>
      <c r="GU55" s="186"/>
      <c r="GV55" s="186"/>
      <c r="GW55" s="186"/>
      <c r="GX55" s="186"/>
      <c r="GY55" s="186"/>
      <c r="GZ55" s="186"/>
      <c r="HA55" s="186"/>
      <c r="HB55" s="186"/>
      <c r="HC55" s="186"/>
      <c r="HD55" s="186"/>
      <c r="HE55" s="185">
        <v>0</v>
      </c>
      <c r="HF55" s="185"/>
      <c r="HG55" s="185"/>
      <c r="HH55" s="185"/>
      <c r="HI55" s="185"/>
      <c r="HJ55" s="185"/>
      <c r="HK55" s="185"/>
      <c r="HL55" s="185"/>
      <c r="HM55" s="185"/>
      <c r="HN55" s="185"/>
      <c r="HO55" s="185"/>
      <c r="HP55" s="185"/>
      <c r="HQ55" s="185"/>
      <c r="HR55" s="185"/>
      <c r="HS55" s="185"/>
      <c r="HT55" s="185"/>
      <c r="HU55" s="185"/>
      <c r="HV55" s="185"/>
      <c r="HW55" s="185"/>
      <c r="HX55" s="185"/>
      <c r="HY55" s="185"/>
      <c r="HZ55" s="185"/>
      <c r="IA55" s="185"/>
      <c r="IB55" s="185"/>
      <c r="IC55" s="185"/>
      <c r="ID55" s="185"/>
      <c r="IE55" s="185"/>
      <c r="IF55" s="18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</sheetData>
  <sheetProtection selectLockedCells="1" selectUnlockedCells="1"/>
  <mergeCells count="579">
    <mergeCell ref="HE55:HR55"/>
    <mergeCell ref="HS55:IF55"/>
    <mergeCell ref="EM55:EZ55"/>
    <mergeCell ref="FA55:FN55"/>
    <mergeCell ref="FO55:GB55"/>
    <mergeCell ref="GC55:GP55"/>
    <mergeCell ref="AW55:CT55"/>
    <mergeCell ref="CU55:DI55"/>
    <mergeCell ref="DJ55:DX55"/>
    <mergeCell ref="DY55:EL55"/>
    <mergeCell ref="GC54:GP54"/>
    <mergeCell ref="GQ54:HD54"/>
    <mergeCell ref="FA54:FN54"/>
    <mergeCell ref="FO54:GB54"/>
    <mergeCell ref="GQ55:HD55"/>
    <mergeCell ref="HE54:HR54"/>
    <mergeCell ref="HS54:IF54"/>
    <mergeCell ref="GQ53:HD53"/>
    <mergeCell ref="HE53:HR53"/>
    <mergeCell ref="HS53:IF53"/>
    <mergeCell ref="AW54:CT54"/>
    <mergeCell ref="CU54:DI54"/>
    <mergeCell ref="DJ54:DX54"/>
    <mergeCell ref="DY54:EL54"/>
    <mergeCell ref="EM54:EZ54"/>
    <mergeCell ref="EM53:EZ53"/>
    <mergeCell ref="FA53:FN53"/>
    <mergeCell ref="FO53:GB53"/>
    <mergeCell ref="GC53:GP53"/>
    <mergeCell ref="AX53:CT53"/>
    <mergeCell ref="CU53:DI53"/>
    <mergeCell ref="DJ53:DX53"/>
    <mergeCell ref="DY53:EL53"/>
    <mergeCell ref="GQ52:HD52"/>
    <mergeCell ref="HE52:HR52"/>
    <mergeCell ref="HS52:IF52"/>
    <mergeCell ref="GQ51:HD51"/>
    <mergeCell ref="HE51:HR51"/>
    <mergeCell ref="HS51:IF51"/>
    <mergeCell ref="CU52:DI52"/>
    <mergeCell ref="DJ52:DX52"/>
    <mergeCell ref="DY52:EL52"/>
    <mergeCell ref="EM52:EZ52"/>
    <mergeCell ref="FA52:FN52"/>
    <mergeCell ref="GC52:GP52"/>
    <mergeCell ref="FO52:GB52"/>
    <mergeCell ref="EM51:EZ51"/>
    <mergeCell ref="FA51:FN51"/>
    <mergeCell ref="FO51:GB51"/>
    <mergeCell ref="GC51:GP51"/>
    <mergeCell ref="AX51:CT51"/>
    <mergeCell ref="CU51:DI51"/>
    <mergeCell ref="DJ51:DX51"/>
    <mergeCell ref="DY51:EL51"/>
    <mergeCell ref="AX52:CT52"/>
    <mergeCell ref="GQ50:HD50"/>
    <mergeCell ref="HE50:HR50"/>
    <mergeCell ref="HS50:IF50"/>
    <mergeCell ref="GQ49:HD49"/>
    <mergeCell ref="HE49:HR49"/>
    <mergeCell ref="HS49:IF49"/>
    <mergeCell ref="CU50:DI50"/>
    <mergeCell ref="DJ50:DX50"/>
    <mergeCell ref="DY50:EL50"/>
    <mergeCell ref="FA50:FN50"/>
    <mergeCell ref="GC50:GP50"/>
    <mergeCell ref="FO50:GB50"/>
    <mergeCell ref="EM49:EZ49"/>
    <mergeCell ref="FA49:FN49"/>
    <mergeCell ref="FO49:GB49"/>
    <mergeCell ref="GC49:GP49"/>
    <mergeCell ref="AX49:CT49"/>
    <mergeCell ref="CU49:DI49"/>
    <mergeCell ref="DJ49:DX49"/>
    <mergeCell ref="DY49:EL49"/>
    <mergeCell ref="AX50:CT50"/>
    <mergeCell ref="GQ48:HD48"/>
    <mergeCell ref="GC48:GP48"/>
    <mergeCell ref="FO48:GB48"/>
    <mergeCell ref="AX48:CT48"/>
    <mergeCell ref="EM50:EZ50"/>
    <mergeCell ref="HE48:HR48"/>
    <mergeCell ref="HS48:IF48"/>
    <mergeCell ref="GQ47:HD47"/>
    <mergeCell ref="HE47:HR47"/>
    <mergeCell ref="HS47:IF47"/>
    <mergeCell ref="CU48:DI48"/>
    <mergeCell ref="DJ48:DX48"/>
    <mergeCell ref="DY48:EL48"/>
    <mergeCell ref="EM48:EZ48"/>
    <mergeCell ref="FA48:FN48"/>
    <mergeCell ref="EM47:EZ47"/>
    <mergeCell ref="FA47:FN47"/>
    <mergeCell ref="FO47:GB47"/>
    <mergeCell ref="GC47:GP47"/>
    <mergeCell ref="AX47:CT47"/>
    <mergeCell ref="CU47:DI47"/>
    <mergeCell ref="DJ47:DX47"/>
    <mergeCell ref="DY47:EL47"/>
    <mergeCell ref="GQ46:HD46"/>
    <mergeCell ref="HE46:HR46"/>
    <mergeCell ref="HS46:IF46"/>
    <mergeCell ref="GQ45:HD45"/>
    <mergeCell ref="HE45:HR45"/>
    <mergeCell ref="HS45:IF45"/>
    <mergeCell ref="CU46:DI46"/>
    <mergeCell ref="DJ46:DX46"/>
    <mergeCell ref="DY46:EL46"/>
    <mergeCell ref="EM46:EZ46"/>
    <mergeCell ref="FA46:FN46"/>
    <mergeCell ref="GC46:GP46"/>
    <mergeCell ref="FO46:GB46"/>
    <mergeCell ref="EM45:EZ45"/>
    <mergeCell ref="FA45:FN45"/>
    <mergeCell ref="FO45:GB45"/>
    <mergeCell ref="GC45:GP45"/>
    <mergeCell ref="AX45:CT45"/>
    <mergeCell ref="CU45:DI45"/>
    <mergeCell ref="DJ45:DX45"/>
    <mergeCell ref="DY45:EL45"/>
    <mergeCell ref="AX46:CT46"/>
    <mergeCell ref="GQ44:HD44"/>
    <mergeCell ref="HE44:HR44"/>
    <mergeCell ref="HS44:IF44"/>
    <mergeCell ref="GQ43:HD43"/>
    <mergeCell ref="HE43:HR43"/>
    <mergeCell ref="HS43:IF43"/>
    <mergeCell ref="CU44:DI44"/>
    <mergeCell ref="DJ44:DX44"/>
    <mergeCell ref="DY44:EL44"/>
    <mergeCell ref="FA44:FN44"/>
    <mergeCell ref="GC44:GP44"/>
    <mergeCell ref="FO44:GB44"/>
    <mergeCell ref="EM43:EZ43"/>
    <mergeCell ref="FA43:FN43"/>
    <mergeCell ref="FO43:GB43"/>
    <mergeCell ref="GC43:GP43"/>
    <mergeCell ref="AX43:CT43"/>
    <mergeCell ref="CU43:DI43"/>
    <mergeCell ref="DJ43:DX43"/>
    <mergeCell ref="DY43:EL43"/>
    <mergeCell ref="AX44:CT44"/>
    <mergeCell ref="GQ42:HD42"/>
    <mergeCell ref="GC42:GP42"/>
    <mergeCell ref="FO42:GB42"/>
    <mergeCell ref="AX42:CT42"/>
    <mergeCell ref="EM44:EZ44"/>
    <mergeCell ref="HE42:HR42"/>
    <mergeCell ref="HS42:IF42"/>
    <mergeCell ref="GQ41:HD41"/>
    <mergeCell ref="HE41:HR41"/>
    <mergeCell ref="HS41:IF41"/>
    <mergeCell ref="CU42:DI42"/>
    <mergeCell ref="DJ42:DX42"/>
    <mergeCell ref="DY42:EL42"/>
    <mergeCell ref="EM42:EZ42"/>
    <mergeCell ref="FA42:FN42"/>
    <mergeCell ref="EM41:EZ41"/>
    <mergeCell ref="FA41:FN41"/>
    <mergeCell ref="FO41:GB41"/>
    <mergeCell ref="GC41:GP41"/>
    <mergeCell ref="AX41:CT41"/>
    <mergeCell ref="CU41:DI41"/>
    <mergeCell ref="DJ41:DX41"/>
    <mergeCell ref="DY41:EL41"/>
    <mergeCell ref="GQ40:HD40"/>
    <mergeCell ref="HE40:HR40"/>
    <mergeCell ref="HS40:IF40"/>
    <mergeCell ref="GQ39:HD39"/>
    <mergeCell ref="HE39:HR39"/>
    <mergeCell ref="HS39:IF39"/>
    <mergeCell ref="CU40:DI40"/>
    <mergeCell ref="DJ40:DX40"/>
    <mergeCell ref="DY40:EL40"/>
    <mergeCell ref="EM40:EZ40"/>
    <mergeCell ref="FA40:FN40"/>
    <mergeCell ref="GC40:GP40"/>
    <mergeCell ref="FO40:GB40"/>
    <mergeCell ref="EM39:EZ39"/>
    <mergeCell ref="FA39:FN39"/>
    <mergeCell ref="FO39:GB39"/>
    <mergeCell ref="GC39:GP39"/>
    <mergeCell ref="AX39:CT39"/>
    <mergeCell ref="CU39:DI39"/>
    <mergeCell ref="DJ39:DX39"/>
    <mergeCell ref="DY39:EL39"/>
    <mergeCell ref="AW40:CT40"/>
    <mergeCell ref="GQ38:HD38"/>
    <mergeCell ref="HE38:HR38"/>
    <mergeCell ref="HS38:IF38"/>
    <mergeCell ref="GQ37:HD37"/>
    <mergeCell ref="HE37:HR37"/>
    <mergeCell ref="HS37:IF37"/>
    <mergeCell ref="CU38:DI38"/>
    <mergeCell ref="DJ38:DX38"/>
    <mergeCell ref="DY38:EL38"/>
    <mergeCell ref="FA38:FN38"/>
    <mergeCell ref="GC38:GP38"/>
    <mergeCell ref="FO38:GB38"/>
    <mergeCell ref="EM37:EZ37"/>
    <mergeCell ref="FA37:FN37"/>
    <mergeCell ref="FO37:GB37"/>
    <mergeCell ref="GC37:GP37"/>
    <mergeCell ref="AX37:CT37"/>
    <mergeCell ref="CU37:DI37"/>
    <mergeCell ref="DJ37:DX37"/>
    <mergeCell ref="DY37:EL37"/>
    <mergeCell ref="AX38:CT38"/>
    <mergeCell ref="GQ36:HD36"/>
    <mergeCell ref="GC36:GP36"/>
    <mergeCell ref="FO36:GB36"/>
    <mergeCell ref="AX36:CT36"/>
    <mergeCell ref="EM38:EZ38"/>
    <mergeCell ref="HE36:HR36"/>
    <mergeCell ref="HS36:IF36"/>
    <mergeCell ref="GQ35:HD35"/>
    <mergeCell ref="HE35:HR35"/>
    <mergeCell ref="HS35:IF35"/>
    <mergeCell ref="CU36:DI36"/>
    <mergeCell ref="DJ36:DX36"/>
    <mergeCell ref="DY36:EL36"/>
    <mergeCell ref="EM36:EZ36"/>
    <mergeCell ref="FA36:FN36"/>
    <mergeCell ref="EM35:EZ35"/>
    <mergeCell ref="FA35:FN35"/>
    <mergeCell ref="FO35:GB35"/>
    <mergeCell ref="GC35:GP35"/>
    <mergeCell ref="AX35:CT35"/>
    <mergeCell ref="CU35:DI35"/>
    <mergeCell ref="DJ35:DX35"/>
    <mergeCell ref="DY35:EL35"/>
    <mergeCell ref="GQ34:HD34"/>
    <mergeCell ref="HE34:HR34"/>
    <mergeCell ref="HS34:IF34"/>
    <mergeCell ref="GQ33:HD33"/>
    <mergeCell ref="HE33:HR33"/>
    <mergeCell ref="HS33:IF33"/>
    <mergeCell ref="CU34:DI34"/>
    <mergeCell ref="DJ34:DX34"/>
    <mergeCell ref="DY34:EL34"/>
    <mergeCell ref="EM34:EZ34"/>
    <mergeCell ref="FA34:FN34"/>
    <mergeCell ref="GC34:GP34"/>
    <mergeCell ref="FO34:GB34"/>
    <mergeCell ref="EM33:EZ33"/>
    <mergeCell ref="FA33:FN33"/>
    <mergeCell ref="FO33:GB33"/>
    <mergeCell ref="GC33:GP33"/>
    <mergeCell ref="AX33:CT33"/>
    <mergeCell ref="CU33:DI33"/>
    <mergeCell ref="DJ33:DX33"/>
    <mergeCell ref="DY33:EL33"/>
    <mergeCell ref="AX34:CT34"/>
    <mergeCell ref="GQ32:HD32"/>
    <mergeCell ref="HE32:HR32"/>
    <mergeCell ref="HS32:IF32"/>
    <mergeCell ref="GQ31:HD31"/>
    <mergeCell ref="HE31:HR31"/>
    <mergeCell ref="HS31:IF31"/>
    <mergeCell ref="CU32:DI32"/>
    <mergeCell ref="DJ32:DX32"/>
    <mergeCell ref="DY32:EL32"/>
    <mergeCell ref="FA32:FN32"/>
    <mergeCell ref="GC32:GP32"/>
    <mergeCell ref="FO32:GB32"/>
    <mergeCell ref="EM31:EZ31"/>
    <mergeCell ref="FA31:FN31"/>
    <mergeCell ref="FO31:GB31"/>
    <mergeCell ref="GC31:GP31"/>
    <mergeCell ref="AX31:CT31"/>
    <mergeCell ref="CU31:DI31"/>
    <mergeCell ref="DJ31:DX31"/>
    <mergeCell ref="DY31:EL31"/>
    <mergeCell ref="AX32:CT32"/>
    <mergeCell ref="GQ30:HD30"/>
    <mergeCell ref="GC30:GP30"/>
    <mergeCell ref="FO30:GB30"/>
    <mergeCell ref="AX30:CT30"/>
    <mergeCell ref="EM32:EZ32"/>
    <mergeCell ref="HE30:HR30"/>
    <mergeCell ref="HS30:IF30"/>
    <mergeCell ref="GQ29:HD29"/>
    <mergeCell ref="HE29:HR29"/>
    <mergeCell ref="HS29:IF29"/>
    <mergeCell ref="CU30:DI30"/>
    <mergeCell ref="DJ30:DX30"/>
    <mergeCell ref="DY30:EL30"/>
    <mergeCell ref="EM30:EZ30"/>
    <mergeCell ref="FA30:FN30"/>
    <mergeCell ref="EM29:EZ29"/>
    <mergeCell ref="FA29:FN29"/>
    <mergeCell ref="FO29:GB29"/>
    <mergeCell ref="GC29:GP29"/>
    <mergeCell ref="AX29:CT29"/>
    <mergeCell ref="CU29:DI29"/>
    <mergeCell ref="DJ29:DX29"/>
    <mergeCell ref="DY29:EL29"/>
    <mergeCell ref="GQ28:HD28"/>
    <mergeCell ref="HE28:HR28"/>
    <mergeCell ref="HS28:IF28"/>
    <mergeCell ref="GQ27:HD27"/>
    <mergeCell ref="HE27:HR27"/>
    <mergeCell ref="HS27:IF27"/>
    <mergeCell ref="CU28:DI28"/>
    <mergeCell ref="DJ28:DX28"/>
    <mergeCell ref="DY28:EL28"/>
    <mergeCell ref="EM28:EZ28"/>
    <mergeCell ref="FA28:FN28"/>
    <mergeCell ref="GC28:GP28"/>
    <mergeCell ref="FO28:GB28"/>
    <mergeCell ref="EM27:EZ27"/>
    <mergeCell ref="FA27:FN27"/>
    <mergeCell ref="FO27:GB27"/>
    <mergeCell ref="GC27:GP27"/>
    <mergeCell ref="AX27:CT27"/>
    <mergeCell ref="CU27:DI27"/>
    <mergeCell ref="DJ27:DX27"/>
    <mergeCell ref="DY27:EL27"/>
    <mergeCell ref="AX28:CT28"/>
    <mergeCell ref="GQ26:HD26"/>
    <mergeCell ref="HE26:HR26"/>
    <mergeCell ref="HS26:IF26"/>
    <mergeCell ref="GQ25:HD25"/>
    <mergeCell ref="HE25:HR25"/>
    <mergeCell ref="HS25:IF25"/>
    <mergeCell ref="CU26:DI26"/>
    <mergeCell ref="DJ26:DX26"/>
    <mergeCell ref="DY26:EL26"/>
    <mergeCell ref="FA26:FN26"/>
    <mergeCell ref="GC26:GP26"/>
    <mergeCell ref="FO26:GB26"/>
    <mergeCell ref="EM25:EZ25"/>
    <mergeCell ref="FA25:FN25"/>
    <mergeCell ref="FO25:GB25"/>
    <mergeCell ref="GC25:GP25"/>
    <mergeCell ref="AX25:CT25"/>
    <mergeCell ref="CU25:DI25"/>
    <mergeCell ref="DJ25:DX25"/>
    <mergeCell ref="DY25:EL25"/>
    <mergeCell ref="AX26:CT26"/>
    <mergeCell ref="GQ24:HD24"/>
    <mergeCell ref="GC24:GP24"/>
    <mergeCell ref="FO24:GB24"/>
    <mergeCell ref="AX24:CT24"/>
    <mergeCell ref="EM26:EZ26"/>
    <mergeCell ref="HE24:HR24"/>
    <mergeCell ref="HS24:IF24"/>
    <mergeCell ref="GQ23:HD23"/>
    <mergeCell ref="HE23:HR23"/>
    <mergeCell ref="HS23:IF23"/>
    <mergeCell ref="CU24:DI24"/>
    <mergeCell ref="DJ24:DX24"/>
    <mergeCell ref="DY24:EL24"/>
    <mergeCell ref="EM24:EZ24"/>
    <mergeCell ref="FA24:FN24"/>
    <mergeCell ref="EM23:EZ23"/>
    <mergeCell ref="FA23:FN23"/>
    <mergeCell ref="FO23:GB23"/>
    <mergeCell ref="GC23:GP23"/>
    <mergeCell ref="AX23:CT23"/>
    <mergeCell ref="CU23:DI23"/>
    <mergeCell ref="DJ23:DX23"/>
    <mergeCell ref="DY23:EL23"/>
    <mergeCell ref="GQ22:HD22"/>
    <mergeCell ref="HE22:HR22"/>
    <mergeCell ref="HS22:IF22"/>
    <mergeCell ref="GQ21:HD21"/>
    <mergeCell ref="HE21:HR21"/>
    <mergeCell ref="HS21:IF21"/>
    <mergeCell ref="CU22:DI22"/>
    <mergeCell ref="DJ22:DX22"/>
    <mergeCell ref="DY22:EL22"/>
    <mergeCell ref="EM22:EZ22"/>
    <mergeCell ref="FA22:FN22"/>
    <mergeCell ref="GC22:GP22"/>
    <mergeCell ref="FO22:GB22"/>
    <mergeCell ref="EM21:EZ21"/>
    <mergeCell ref="FA21:FN21"/>
    <mergeCell ref="FO21:GB21"/>
    <mergeCell ref="GC21:GP21"/>
    <mergeCell ref="AX21:CT21"/>
    <mergeCell ref="CU21:DI21"/>
    <mergeCell ref="DJ21:DX21"/>
    <mergeCell ref="DY21:EL21"/>
    <mergeCell ref="AX22:CT22"/>
    <mergeCell ref="GQ20:HD20"/>
    <mergeCell ref="HE20:HR20"/>
    <mergeCell ref="HS20:IF20"/>
    <mergeCell ref="GQ19:HD19"/>
    <mergeCell ref="HE19:HR19"/>
    <mergeCell ref="HS19:IF19"/>
    <mergeCell ref="CU20:DI20"/>
    <mergeCell ref="DJ20:DX20"/>
    <mergeCell ref="DY20:EL20"/>
    <mergeCell ref="FA20:FN20"/>
    <mergeCell ref="GC20:GP20"/>
    <mergeCell ref="FO20:GB20"/>
    <mergeCell ref="EM19:EZ19"/>
    <mergeCell ref="FA19:FN19"/>
    <mergeCell ref="FO19:GB19"/>
    <mergeCell ref="GC19:GP19"/>
    <mergeCell ref="AX19:CT19"/>
    <mergeCell ref="CU19:DI19"/>
    <mergeCell ref="DJ19:DX19"/>
    <mergeCell ref="DY19:EL19"/>
    <mergeCell ref="AX20:CT20"/>
    <mergeCell ref="GQ18:HD18"/>
    <mergeCell ref="GC18:GP18"/>
    <mergeCell ref="FO18:GB18"/>
    <mergeCell ref="AX18:CT18"/>
    <mergeCell ref="EM20:EZ20"/>
    <mergeCell ref="HE18:HR18"/>
    <mergeCell ref="HS18:IF18"/>
    <mergeCell ref="GQ17:HD17"/>
    <mergeCell ref="HE17:HR17"/>
    <mergeCell ref="HS17:IF17"/>
    <mergeCell ref="CU18:DI18"/>
    <mergeCell ref="DJ18:DX18"/>
    <mergeCell ref="DY18:EL18"/>
    <mergeCell ref="EM18:EZ18"/>
    <mergeCell ref="FA18:FN18"/>
    <mergeCell ref="EM17:EZ17"/>
    <mergeCell ref="FA17:FN17"/>
    <mergeCell ref="FO17:GB17"/>
    <mergeCell ref="GC17:GP17"/>
    <mergeCell ref="AX17:CT17"/>
    <mergeCell ref="CU17:DI17"/>
    <mergeCell ref="DJ17:DX17"/>
    <mergeCell ref="DY17:EL17"/>
    <mergeCell ref="GQ16:HD16"/>
    <mergeCell ref="HE16:HR16"/>
    <mergeCell ref="HS16:IF16"/>
    <mergeCell ref="GQ15:HD15"/>
    <mergeCell ref="HE15:HR15"/>
    <mergeCell ref="HS15:IF15"/>
    <mergeCell ref="CU16:DI16"/>
    <mergeCell ref="DJ16:DX16"/>
    <mergeCell ref="DY16:EL16"/>
    <mergeCell ref="EM16:EZ16"/>
    <mergeCell ref="FA16:FN16"/>
    <mergeCell ref="GC16:GP16"/>
    <mergeCell ref="FO16:GB16"/>
    <mergeCell ref="EM15:EZ15"/>
    <mergeCell ref="FA15:FN15"/>
    <mergeCell ref="FO15:GB15"/>
    <mergeCell ref="GC15:GP15"/>
    <mergeCell ref="AX15:CT15"/>
    <mergeCell ref="CU15:DI15"/>
    <mergeCell ref="DJ15:DX15"/>
    <mergeCell ref="DY15:EL15"/>
    <mergeCell ref="AX16:CT16"/>
    <mergeCell ref="GQ14:HD14"/>
    <mergeCell ref="HE14:HR14"/>
    <mergeCell ref="HS14:IF14"/>
    <mergeCell ref="GQ13:HD13"/>
    <mergeCell ref="HE13:HR13"/>
    <mergeCell ref="HS13:IF13"/>
    <mergeCell ref="CU14:DI14"/>
    <mergeCell ref="DJ14:DX14"/>
    <mergeCell ref="DY14:EL14"/>
    <mergeCell ref="FA14:FN14"/>
    <mergeCell ref="GC14:GP14"/>
    <mergeCell ref="FO14:GB14"/>
    <mergeCell ref="EM13:EZ13"/>
    <mergeCell ref="FA13:FN13"/>
    <mergeCell ref="FO13:GB13"/>
    <mergeCell ref="GC13:GP13"/>
    <mergeCell ref="AX13:CT13"/>
    <mergeCell ref="CU13:DI13"/>
    <mergeCell ref="DJ13:DX13"/>
    <mergeCell ref="DY13:EL13"/>
    <mergeCell ref="AX14:CT14"/>
    <mergeCell ref="GQ12:HD12"/>
    <mergeCell ref="GC12:GP12"/>
    <mergeCell ref="FO12:GB12"/>
    <mergeCell ref="AX12:CT12"/>
    <mergeCell ref="EM14:EZ14"/>
    <mergeCell ref="HE12:HR12"/>
    <mergeCell ref="HS12:IF12"/>
    <mergeCell ref="GQ11:HD11"/>
    <mergeCell ref="HE11:HR11"/>
    <mergeCell ref="HS11:IF11"/>
    <mergeCell ref="CU12:DI12"/>
    <mergeCell ref="DJ12:DX12"/>
    <mergeCell ref="DY12:EL12"/>
    <mergeCell ref="EM12:EZ12"/>
    <mergeCell ref="FA12:FN12"/>
    <mergeCell ref="EM11:EZ11"/>
    <mergeCell ref="FA11:FN11"/>
    <mergeCell ref="FO11:GB11"/>
    <mergeCell ref="GC11:GP11"/>
    <mergeCell ref="AX11:CT11"/>
    <mergeCell ref="CU11:DI11"/>
    <mergeCell ref="DJ11:DX11"/>
    <mergeCell ref="DY11:EL11"/>
    <mergeCell ref="GQ10:HD10"/>
    <mergeCell ref="HE10:HR10"/>
    <mergeCell ref="HS10:IF10"/>
    <mergeCell ref="GQ9:HD9"/>
    <mergeCell ref="HE9:HR9"/>
    <mergeCell ref="HS9:IF9"/>
    <mergeCell ref="CU10:DI10"/>
    <mergeCell ref="DJ10:DX10"/>
    <mergeCell ref="DY10:EL10"/>
    <mergeCell ref="EM10:EZ10"/>
    <mergeCell ref="FA10:FN10"/>
    <mergeCell ref="GC10:GP10"/>
    <mergeCell ref="FO10:GB10"/>
    <mergeCell ref="EM9:EZ9"/>
    <mergeCell ref="FA9:FN9"/>
    <mergeCell ref="FO9:GB9"/>
    <mergeCell ref="GC9:GP9"/>
    <mergeCell ref="AX9:CT9"/>
    <mergeCell ref="CU9:DI9"/>
    <mergeCell ref="DJ9:DX9"/>
    <mergeCell ref="DY9:EL9"/>
    <mergeCell ref="AX10:CT10"/>
    <mergeCell ref="GQ8:HD8"/>
    <mergeCell ref="HE8:HR8"/>
    <mergeCell ref="HS8:IF8"/>
    <mergeCell ref="GQ7:HD7"/>
    <mergeCell ref="HE7:HR7"/>
    <mergeCell ref="HS7:IF7"/>
    <mergeCell ref="CU8:DI8"/>
    <mergeCell ref="DJ8:DX8"/>
    <mergeCell ref="DY8:EL8"/>
    <mergeCell ref="FA8:FN8"/>
    <mergeCell ref="GC8:GP8"/>
    <mergeCell ref="FO8:GB8"/>
    <mergeCell ref="EM7:EZ7"/>
    <mergeCell ref="FA7:FN7"/>
    <mergeCell ref="FO7:GB7"/>
    <mergeCell ref="GC7:GP7"/>
    <mergeCell ref="AX7:CT7"/>
    <mergeCell ref="CU7:DI7"/>
    <mergeCell ref="DJ7:DX7"/>
    <mergeCell ref="DY7:EL7"/>
    <mergeCell ref="AX8:CT8"/>
    <mergeCell ref="GQ6:HD6"/>
    <mergeCell ref="GC6:GP6"/>
    <mergeCell ref="FO6:GB6"/>
    <mergeCell ref="AX6:CT6"/>
    <mergeCell ref="EM8:EZ8"/>
    <mergeCell ref="HE6:HR6"/>
    <mergeCell ref="HS6:IF6"/>
    <mergeCell ref="GQ5:HD5"/>
    <mergeCell ref="HE5:HR5"/>
    <mergeCell ref="HS5:IF5"/>
    <mergeCell ref="CU6:DI6"/>
    <mergeCell ref="DJ6:DX6"/>
    <mergeCell ref="DY6:EL6"/>
    <mergeCell ref="EM6:EZ6"/>
    <mergeCell ref="FA6:FN6"/>
    <mergeCell ref="EM5:EZ5"/>
    <mergeCell ref="FA5:FN5"/>
    <mergeCell ref="FO5:GB5"/>
    <mergeCell ref="GC5:GP5"/>
    <mergeCell ref="AX5:CT5"/>
    <mergeCell ref="CU5:DI5"/>
    <mergeCell ref="DJ5:DX5"/>
    <mergeCell ref="DY5:EL5"/>
    <mergeCell ref="GR3:HF4"/>
    <mergeCell ref="HG3:IE3"/>
    <mergeCell ref="DY4:EL4"/>
    <mergeCell ref="EM4:EZ4"/>
    <mergeCell ref="FP4:GC4"/>
    <mergeCell ref="GD4:GQ4"/>
    <mergeCell ref="HG4:HT4"/>
    <mergeCell ref="HU4:IF4"/>
    <mergeCell ref="AW1:IC1"/>
    <mergeCell ref="AW2:CT4"/>
    <mergeCell ref="CU2:DI4"/>
    <mergeCell ref="DJ2:EZ2"/>
    <mergeCell ref="FA2:GQ2"/>
    <mergeCell ref="GR2:IE2"/>
    <mergeCell ref="DJ3:DX4"/>
    <mergeCell ref="DY3:EZ3"/>
    <mergeCell ref="FA3:FO4"/>
    <mergeCell ref="FP3:GQ3"/>
  </mergeCells>
  <printOptions horizontalCentered="1"/>
  <pageMargins left="0.39375" right="0.39375" top="0.5902777777777778" bottom="0.39375" header="0.5118055555555555" footer="0.511805555555555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4"/>
  <sheetViews>
    <sheetView zoomScaleSheetLayoutView="100" zoomScalePageLayoutView="0" workbookViewId="0" topLeftCell="AW1">
      <selection activeCell="DY15" sqref="DY15:EL15"/>
    </sheetView>
  </sheetViews>
  <sheetFormatPr defaultColWidth="0.875" defaultRowHeight="12.75"/>
  <cols>
    <col min="1" max="48" width="0" style="35" hidden="1" customWidth="1"/>
    <col min="49" max="112" width="0.875" style="35" customWidth="1"/>
    <col min="113" max="113" width="20.625" style="35" customWidth="1"/>
    <col min="114" max="141" width="0.875" style="35" customWidth="1"/>
    <col min="142" max="142" width="2.00390625" style="35" customWidth="1"/>
    <col min="143" max="169" width="0.875" style="35" customWidth="1"/>
    <col min="170" max="170" width="2.625" style="35" customWidth="1"/>
    <col min="171" max="171" width="0.12890625" style="35" customWidth="1"/>
    <col min="172" max="183" width="0.875" style="35" customWidth="1"/>
    <col min="184" max="184" width="3.875" style="35" customWidth="1"/>
    <col min="185" max="185" width="0" style="35" hidden="1" customWidth="1"/>
    <col min="186" max="198" width="0.875" style="35" customWidth="1"/>
    <col min="199" max="199" width="0.12890625" style="35" customWidth="1"/>
    <col min="200" max="211" width="0.875" style="35" customWidth="1"/>
    <col min="212" max="212" width="3.50390625" style="35" customWidth="1"/>
    <col min="213" max="214" width="0" style="35" hidden="1" customWidth="1"/>
    <col min="215" max="224" width="0.875" style="35" customWidth="1"/>
    <col min="225" max="225" width="4.50390625" style="35" customWidth="1"/>
    <col min="226" max="226" width="0" style="35" hidden="1" customWidth="1"/>
    <col min="227" max="227" width="0.12890625" style="35" customWidth="1"/>
    <col min="228" max="228" width="0" style="35" hidden="1" customWidth="1"/>
    <col min="229" max="236" width="0.875" style="35" customWidth="1"/>
    <col min="237" max="237" width="3.375" style="35" customWidth="1"/>
    <col min="238" max="238" width="0.875" style="35" customWidth="1"/>
    <col min="239" max="239" width="1.875" style="35" customWidth="1"/>
    <col min="240" max="240" width="0.37109375" style="35" customWidth="1"/>
    <col min="241" max="16384" width="0.875" style="35" customWidth="1"/>
  </cols>
  <sheetData>
    <row r="1" spans="1:256" s="66" customFormat="1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200" t="s">
        <v>163</v>
      </c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  <c r="DZ1" s="200"/>
      <c r="EA1" s="200"/>
      <c r="EB1" s="200"/>
      <c r="EC1" s="200"/>
      <c r="ED1" s="200"/>
      <c r="EE1" s="200"/>
      <c r="EF1" s="200"/>
      <c r="EG1" s="200"/>
      <c r="EH1" s="200"/>
      <c r="EI1" s="200"/>
      <c r="EJ1" s="200"/>
      <c r="EK1" s="200"/>
      <c r="EL1" s="200"/>
      <c r="EM1" s="200"/>
      <c r="EN1" s="200"/>
      <c r="EO1" s="200"/>
      <c r="EP1" s="200"/>
      <c r="EQ1" s="200"/>
      <c r="ER1" s="200"/>
      <c r="ES1" s="200"/>
      <c r="ET1" s="200"/>
      <c r="EU1" s="200"/>
      <c r="EV1" s="200"/>
      <c r="EW1" s="200"/>
      <c r="EX1" s="200"/>
      <c r="EY1" s="200"/>
      <c r="EZ1" s="200"/>
      <c r="FA1" s="200"/>
      <c r="FB1" s="200"/>
      <c r="FC1" s="200"/>
      <c r="FD1" s="200"/>
      <c r="FE1" s="200"/>
      <c r="FF1" s="200"/>
      <c r="FG1" s="200"/>
      <c r="FH1" s="200"/>
      <c r="FI1" s="200"/>
      <c r="FJ1" s="200"/>
      <c r="FK1" s="200"/>
      <c r="FL1" s="200"/>
      <c r="FM1" s="200"/>
      <c r="FN1" s="200"/>
      <c r="FO1" s="200"/>
      <c r="FP1" s="200"/>
      <c r="FQ1" s="200"/>
      <c r="FR1" s="200"/>
      <c r="FS1" s="200"/>
      <c r="FT1" s="200"/>
      <c r="FU1" s="200"/>
      <c r="FV1" s="200"/>
      <c r="FW1" s="200"/>
      <c r="FX1" s="200"/>
      <c r="FY1" s="200"/>
      <c r="FZ1" s="200"/>
      <c r="GA1" s="200"/>
      <c r="GB1" s="200"/>
      <c r="GC1" s="200"/>
      <c r="GD1" s="200"/>
      <c r="GE1" s="200"/>
      <c r="GF1" s="200"/>
      <c r="GG1" s="200"/>
      <c r="GH1" s="200"/>
      <c r="GI1" s="200"/>
      <c r="GJ1" s="200"/>
      <c r="GK1" s="200"/>
      <c r="GL1" s="200"/>
      <c r="GM1" s="200"/>
      <c r="GN1" s="200"/>
      <c r="GO1" s="200"/>
      <c r="GP1" s="200"/>
      <c r="GQ1" s="200"/>
      <c r="GR1" s="200"/>
      <c r="GS1" s="200"/>
      <c r="GT1" s="200"/>
      <c r="GU1" s="200"/>
      <c r="GV1" s="200"/>
      <c r="GW1" s="200"/>
      <c r="GX1" s="200"/>
      <c r="GY1" s="200"/>
      <c r="GZ1" s="200"/>
      <c r="HA1" s="200"/>
      <c r="HB1" s="200"/>
      <c r="HC1" s="200"/>
      <c r="HD1" s="200"/>
      <c r="HE1" s="200"/>
      <c r="HF1" s="200"/>
      <c r="HG1" s="200"/>
      <c r="HH1" s="200"/>
      <c r="HI1" s="200"/>
      <c r="HJ1" s="200"/>
      <c r="HK1" s="200"/>
      <c r="HL1" s="200"/>
      <c r="HM1" s="200"/>
      <c r="HN1" s="200"/>
      <c r="HO1" s="200"/>
      <c r="HP1" s="200"/>
      <c r="HQ1" s="200"/>
      <c r="HR1" s="200"/>
      <c r="HS1" s="200"/>
      <c r="HT1" s="200"/>
      <c r="HU1" s="200"/>
      <c r="HV1" s="200"/>
      <c r="HW1" s="200"/>
      <c r="HX1" s="200"/>
      <c r="HY1" s="200"/>
      <c r="HZ1" s="200"/>
      <c r="IA1" s="200"/>
      <c r="IB1" s="200"/>
      <c r="IC1" s="200"/>
      <c r="ID1" s="200"/>
      <c r="IE1" s="200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40" customFormat="1" ht="27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166" t="s">
        <v>42</v>
      </c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 t="s">
        <v>105</v>
      </c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7" t="s">
        <v>157</v>
      </c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 t="s">
        <v>107</v>
      </c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 t="s">
        <v>108</v>
      </c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41"/>
      <c r="IG2" s="67"/>
      <c r="IH2" s="67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s="44" customFormat="1" ht="14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8" t="s">
        <v>109</v>
      </c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 t="s">
        <v>110</v>
      </c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 t="s">
        <v>109</v>
      </c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 t="s">
        <v>110</v>
      </c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 t="s">
        <v>109</v>
      </c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 t="s">
        <v>110</v>
      </c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G3" s="68"/>
      <c r="IH3" s="68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44" customFormat="1" ht="121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 t="s">
        <v>111</v>
      </c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 t="s">
        <v>112</v>
      </c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 t="s">
        <v>111</v>
      </c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 t="s">
        <v>112</v>
      </c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 t="s">
        <v>111</v>
      </c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 t="s">
        <v>112</v>
      </c>
      <c r="HV4" s="168"/>
      <c r="HW4" s="168"/>
      <c r="HX4" s="168"/>
      <c r="HY4" s="168"/>
      <c r="HZ4" s="168"/>
      <c r="IA4" s="168"/>
      <c r="IB4" s="168"/>
      <c r="IC4" s="168"/>
      <c r="ID4" s="168"/>
      <c r="IE4" s="168"/>
      <c r="IF4" s="168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s="47" customFormat="1" ht="31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46"/>
      <c r="AX5" s="175" t="s">
        <v>113</v>
      </c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7">
        <f>DY5+EM5</f>
        <v>45400</v>
      </c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0">
        <v>45400</v>
      </c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>
        <f>FO5+GC5</f>
        <v>0</v>
      </c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>
        <f>HE5+HS5</f>
        <v>0</v>
      </c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50" customFormat="1" ht="23.2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46"/>
      <c r="AX6" s="171" t="s">
        <v>114</v>
      </c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3">
        <f>DY6+EM6</f>
        <v>4084900</v>
      </c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69">
        <f>SUM(DY8:EL8)</f>
        <v>4084900</v>
      </c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>
        <f>SUM(EM8:EZ8)</f>
        <v>0</v>
      </c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>
        <f>FO6+GC6</f>
        <v>3800000</v>
      </c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>
        <f>SUM(FO8:GB8)</f>
        <v>3800000</v>
      </c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>
        <f>SUM(GC8:GP8)</f>
        <v>0</v>
      </c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>
        <f>HE6+HS6</f>
        <v>3900000</v>
      </c>
      <c r="GR6" s="169"/>
      <c r="GS6" s="169"/>
      <c r="GT6" s="169"/>
      <c r="GU6" s="169"/>
      <c r="GV6" s="169"/>
      <c r="GW6" s="169"/>
      <c r="GX6" s="169"/>
      <c r="GY6" s="169"/>
      <c r="GZ6" s="169"/>
      <c r="HA6" s="169"/>
      <c r="HB6" s="169"/>
      <c r="HC6" s="169"/>
      <c r="HD6" s="169"/>
      <c r="HE6" s="169">
        <f>SUM(HE8:HR8)</f>
        <v>3900000</v>
      </c>
      <c r="HF6" s="169"/>
      <c r="HG6" s="169"/>
      <c r="HH6" s="169"/>
      <c r="HI6" s="169"/>
      <c r="HJ6" s="169"/>
      <c r="HK6" s="169"/>
      <c r="HL6" s="169"/>
      <c r="HM6" s="169"/>
      <c r="HN6" s="169"/>
      <c r="HO6" s="169"/>
      <c r="HP6" s="169"/>
      <c r="HQ6" s="169"/>
      <c r="HR6" s="169"/>
      <c r="HS6" s="169">
        <f>SUM(HS8:IF8)</f>
        <v>0</v>
      </c>
      <c r="HT6" s="169"/>
      <c r="HU6" s="169"/>
      <c r="HV6" s="169"/>
      <c r="HW6" s="169"/>
      <c r="HX6" s="169"/>
      <c r="HY6" s="169"/>
      <c r="HZ6" s="169"/>
      <c r="IA6" s="169"/>
      <c r="IB6" s="169"/>
      <c r="IC6" s="169"/>
      <c r="ID6" s="169"/>
      <c r="IE6" s="169"/>
      <c r="IF6" s="16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256" s="54" customFormat="1" ht="12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2"/>
      <c r="AX7" s="180" t="s">
        <v>38</v>
      </c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2">
        <f>DY7+EM7</f>
        <v>0</v>
      </c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9">
        <f>FO7+GC7</f>
        <v>0</v>
      </c>
      <c r="FB7" s="179"/>
      <c r="FC7" s="179"/>
      <c r="FD7" s="179"/>
      <c r="FE7" s="179"/>
      <c r="FF7" s="179"/>
      <c r="FG7" s="179"/>
      <c r="FH7" s="179"/>
      <c r="FI7" s="179"/>
      <c r="FJ7" s="179"/>
      <c r="FK7" s="179"/>
      <c r="FL7" s="179"/>
      <c r="FM7" s="179"/>
      <c r="FN7" s="179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9">
        <f>HE7+HS7</f>
        <v>0</v>
      </c>
      <c r="GR7" s="179"/>
      <c r="GS7" s="179"/>
      <c r="GT7" s="179"/>
      <c r="GU7" s="179"/>
      <c r="GV7" s="179"/>
      <c r="GW7" s="179"/>
      <c r="GX7" s="179"/>
      <c r="GY7" s="179"/>
      <c r="GZ7" s="179"/>
      <c r="HA7" s="179"/>
      <c r="HB7" s="179"/>
      <c r="HC7" s="179"/>
      <c r="HD7" s="179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s="57" customFormat="1" ht="29.2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9"/>
      <c r="AX8" s="174" t="s">
        <v>121</v>
      </c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83" t="s">
        <v>120</v>
      </c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4">
        <f>DY8+EM8</f>
        <v>4084900</v>
      </c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5">
        <f>DY9-DY5</f>
        <v>4084900</v>
      </c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6">
        <f>FO8+GC8</f>
        <v>3800000</v>
      </c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5">
        <f>FO9</f>
        <v>3800000</v>
      </c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6">
        <f>HE8+HS8</f>
        <v>3900000</v>
      </c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5">
        <f>HE9</f>
        <v>3900000</v>
      </c>
      <c r="HF8" s="185"/>
      <c r="HG8" s="185"/>
      <c r="HH8" s="185"/>
      <c r="HI8" s="185"/>
      <c r="HJ8" s="185"/>
      <c r="HK8" s="185"/>
      <c r="HL8" s="185"/>
      <c r="HM8" s="185"/>
      <c r="HN8" s="185"/>
      <c r="HO8" s="185"/>
      <c r="HP8" s="185"/>
      <c r="HQ8" s="185"/>
      <c r="HR8" s="185"/>
      <c r="HS8" s="185"/>
      <c r="HT8" s="185"/>
      <c r="HU8" s="185"/>
      <c r="HV8" s="185"/>
      <c r="HW8" s="185"/>
      <c r="HX8" s="185"/>
      <c r="HY8" s="185"/>
      <c r="HZ8" s="185"/>
      <c r="IA8" s="185"/>
      <c r="IB8" s="185"/>
      <c r="IC8" s="185"/>
      <c r="ID8" s="185"/>
      <c r="IE8" s="185"/>
      <c r="IF8" s="185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s="50" customFormat="1" ht="12.7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46"/>
      <c r="AX9" s="171" t="s">
        <v>124</v>
      </c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3">
        <f>DY9+EM9</f>
        <v>4130300</v>
      </c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69">
        <f>SUM(DY11:EL23)</f>
        <v>4130300</v>
      </c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>
        <f>SUM(EM11:EZ23)</f>
        <v>0</v>
      </c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>
        <f>FO9+GC9</f>
        <v>3800000</v>
      </c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>
        <f>SUM(FO11:GB23)</f>
        <v>3800000</v>
      </c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>
        <f>SUM(GC11:GP23)</f>
        <v>0</v>
      </c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>
        <f>HE9+HS9</f>
        <v>3900000</v>
      </c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>
        <f>SUM(HE11:HR23)</f>
        <v>3900000</v>
      </c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>
        <f>SUM(HS11:IF23)</f>
        <v>0</v>
      </c>
      <c r="HT9" s="169"/>
      <c r="HU9" s="169"/>
      <c r="HV9" s="169"/>
      <c r="HW9" s="169"/>
      <c r="HX9" s="169"/>
      <c r="HY9" s="169"/>
      <c r="HZ9" s="169"/>
      <c r="IA9" s="169"/>
      <c r="IB9" s="169"/>
      <c r="IC9" s="169"/>
      <c r="ID9" s="169"/>
      <c r="IE9" s="169"/>
      <c r="IF9" s="16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256" s="54" customFormat="1" ht="12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2"/>
      <c r="AX10" s="180" t="s">
        <v>38</v>
      </c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179"/>
      <c r="FL10" s="179"/>
      <c r="FM10" s="179"/>
      <c r="FN10" s="179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9"/>
      <c r="GR10" s="179"/>
      <c r="GS10" s="179"/>
      <c r="GT10" s="179"/>
      <c r="GU10" s="179"/>
      <c r="GV10" s="179"/>
      <c r="GW10" s="179"/>
      <c r="GX10" s="179"/>
      <c r="GY10" s="179"/>
      <c r="GZ10" s="179"/>
      <c r="HA10" s="179"/>
      <c r="HB10" s="179"/>
      <c r="HC10" s="179"/>
      <c r="HD10" s="179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  <c r="HP10" s="178"/>
      <c r="HQ10" s="178"/>
      <c r="HR10" s="178"/>
      <c r="HS10" s="178"/>
      <c r="HT10" s="178"/>
      <c r="HU10" s="178"/>
      <c r="HV10" s="178"/>
      <c r="HW10" s="178"/>
      <c r="HX10" s="178"/>
      <c r="HY10" s="178"/>
      <c r="HZ10" s="178"/>
      <c r="IA10" s="178"/>
      <c r="IB10" s="178"/>
      <c r="IC10" s="178"/>
      <c r="ID10" s="178"/>
      <c r="IE10" s="178"/>
      <c r="IF10" s="178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256" s="57" customFormat="1" ht="12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174" t="s">
        <v>125</v>
      </c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83" t="s">
        <v>126</v>
      </c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7">
        <f aca="true" t="shared" si="0" ref="DJ11:DJ24">DY11+EM11</f>
        <v>0</v>
      </c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6">
        <f aca="true" t="shared" si="1" ref="FA11:FA24">FO11+GC11</f>
        <v>0</v>
      </c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6">
        <f aca="true" t="shared" si="2" ref="GQ11:GQ24">HE11+HS11</f>
        <v>0</v>
      </c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5"/>
      <c r="HF11" s="185"/>
      <c r="HG11" s="185"/>
      <c r="HH11" s="185"/>
      <c r="HI11" s="185"/>
      <c r="HJ11" s="185"/>
      <c r="HK11" s="185"/>
      <c r="HL11" s="185"/>
      <c r="HM11" s="185"/>
      <c r="HN11" s="185"/>
      <c r="HO11" s="185"/>
      <c r="HP11" s="185"/>
      <c r="HQ11" s="185"/>
      <c r="HR11" s="185"/>
      <c r="HS11" s="185"/>
      <c r="HT11" s="185"/>
      <c r="HU11" s="185"/>
      <c r="HV11" s="185"/>
      <c r="HW11" s="185"/>
      <c r="HX11" s="185"/>
      <c r="HY11" s="185"/>
      <c r="HZ11" s="185"/>
      <c r="IA11" s="185"/>
      <c r="IB11" s="185"/>
      <c r="IC11" s="185"/>
      <c r="ID11" s="185"/>
      <c r="IE11" s="185"/>
      <c r="IF11" s="185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s="57" customFormat="1" ht="12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9"/>
      <c r="AX12" s="174" t="s">
        <v>127</v>
      </c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83" t="s">
        <v>128</v>
      </c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7">
        <f t="shared" si="0"/>
        <v>0</v>
      </c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6">
        <f t="shared" si="1"/>
        <v>0</v>
      </c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6">
        <f t="shared" si="2"/>
        <v>0</v>
      </c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5"/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185"/>
      <c r="HT12" s="185"/>
      <c r="HU12" s="185"/>
      <c r="HV12" s="185"/>
      <c r="HW12" s="185"/>
      <c r="HX12" s="185"/>
      <c r="HY12" s="185"/>
      <c r="HZ12" s="185"/>
      <c r="IA12" s="185"/>
      <c r="IB12" s="185"/>
      <c r="IC12" s="185"/>
      <c r="ID12" s="185"/>
      <c r="IE12" s="185"/>
      <c r="IF12" s="185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s="57" customFormat="1" ht="12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9"/>
      <c r="AX13" s="174" t="s">
        <v>129</v>
      </c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83" t="s">
        <v>130</v>
      </c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7">
        <f t="shared" si="0"/>
        <v>0</v>
      </c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6">
        <f t="shared" si="1"/>
        <v>0</v>
      </c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6">
        <f t="shared" si="2"/>
        <v>0</v>
      </c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  <c r="IA13" s="185"/>
      <c r="IB13" s="185"/>
      <c r="IC13" s="185"/>
      <c r="ID13" s="185"/>
      <c r="IE13" s="185"/>
      <c r="IF13" s="185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s="57" customFormat="1" ht="12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9"/>
      <c r="AX14" s="174" t="s">
        <v>131</v>
      </c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83" t="s">
        <v>132</v>
      </c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7">
        <f t="shared" si="0"/>
        <v>0</v>
      </c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6">
        <f t="shared" si="1"/>
        <v>0</v>
      </c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6">
        <f t="shared" si="2"/>
        <v>0</v>
      </c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5"/>
      <c r="HF14" s="185"/>
      <c r="HG14" s="185"/>
      <c r="HH14" s="185"/>
      <c r="HI14" s="185"/>
      <c r="HJ14" s="185"/>
      <c r="HK14" s="185"/>
      <c r="HL14" s="185"/>
      <c r="HM14" s="185"/>
      <c r="HN14" s="185"/>
      <c r="HO14" s="185"/>
      <c r="HP14" s="185"/>
      <c r="HQ14" s="185"/>
      <c r="HR14" s="185"/>
      <c r="HS14" s="185"/>
      <c r="HT14" s="185"/>
      <c r="HU14" s="185"/>
      <c r="HV14" s="185"/>
      <c r="HW14" s="185"/>
      <c r="HX14" s="185"/>
      <c r="HY14" s="185"/>
      <c r="HZ14" s="185"/>
      <c r="IA14" s="185"/>
      <c r="IB14" s="185"/>
      <c r="IC14" s="185"/>
      <c r="ID14" s="185"/>
      <c r="IE14" s="185"/>
      <c r="IF14" s="185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s="57" customFormat="1" ht="12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9"/>
      <c r="AX15" s="174" t="s">
        <v>133</v>
      </c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83" t="s">
        <v>134</v>
      </c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7">
        <f t="shared" si="0"/>
        <v>0</v>
      </c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6">
        <f t="shared" si="1"/>
        <v>0</v>
      </c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6">
        <f t="shared" si="2"/>
        <v>0</v>
      </c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5"/>
      <c r="HF15" s="185"/>
      <c r="HG15" s="185"/>
      <c r="HH15" s="185"/>
      <c r="HI15" s="185"/>
      <c r="HJ15" s="185"/>
      <c r="HK15" s="185"/>
      <c r="HL15" s="185"/>
      <c r="HM15" s="185"/>
      <c r="HN15" s="185"/>
      <c r="HO15" s="185"/>
      <c r="HP15" s="185"/>
      <c r="HQ15" s="185"/>
      <c r="HR15" s="185"/>
      <c r="HS15" s="185"/>
      <c r="HT15" s="185"/>
      <c r="HU15" s="185"/>
      <c r="HV15" s="185"/>
      <c r="HW15" s="185"/>
      <c r="HX15" s="185"/>
      <c r="HY15" s="185"/>
      <c r="HZ15" s="185"/>
      <c r="IA15" s="185"/>
      <c r="IB15" s="185"/>
      <c r="IC15" s="185"/>
      <c r="ID15" s="185"/>
      <c r="IE15" s="185"/>
      <c r="IF15" s="185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s="57" customFormat="1" ht="12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9"/>
      <c r="AX16" s="174" t="s">
        <v>135</v>
      </c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83" t="s">
        <v>136</v>
      </c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7">
        <f t="shared" si="0"/>
        <v>0</v>
      </c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6">
        <f t="shared" si="1"/>
        <v>0</v>
      </c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5"/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5"/>
      <c r="GK16" s="185"/>
      <c r="GL16" s="185"/>
      <c r="GM16" s="185"/>
      <c r="GN16" s="185"/>
      <c r="GO16" s="185"/>
      <c r="GP16" s="185"/>
      <c r="GQ16" s="186">
        <f t="shared" si="2"/>
        <v>0</v>
      </c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5"/>
      <c r="HF16" s="185"/>
      <c r="HG16" s="185"/>
      <c r="HH16" s="185"/>
      <c r="HI16" s="185"/>
      <c r="HJ16" s="185"/>
      <c r="HK16" s="185"/>
      <c r="HL16" s="185"/>
      <c r="HM16" s="185"/>
      <c r="HN16" s="185"/>
      <c r="HO16" s="185"/>
      <c r="HP16" s="185"/>
      <c r="HQ16" s="185"/>
      <c r="HR16" s="185"/>
      <c r="HS16" s="185"/>
      <c r="HT16" s="185"/>
      <c r="HU16" s="185"/>
      <c r="HV16" s="185"/>
      <c r="HW16" s="185"/>
      <c r="HX16" s="185"/>
      <c r="HY16" s="185"/>
      <c r="HZ16" s="185"/>
      <c r="IA16" s="185"/>
      <c r="IB16" s="185"/>
      <c r="IC16" s="185"/>
      <c r="ID16" s="185"/>
      <c r="IE16" s="185"/>
      <c r="IF16" s="185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s="57" customFormat="1" ht="12.7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9"/>
      <c r="AX17" s="174" t="s">
        <v>137</v>
      </c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83" t="s">
        <v>138</v>
      </c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7">
        <f t="shared" si="0"/>
        <v>0</v>
      </c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6">
        <f t="shared" si="1"/>
        <v>0</v>
      </c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5"/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  <c r="GO17" s="185"/>
      <c r="GP17" s="185"/>
      <c r="GQ17" s="186">
        <f t="shared" si="2"/>
        <v>0</v>
      </c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5"/>
      <c r="HF17" s="185"/>
      <c r="HG17" s="185"/>
      <c r="HH17" s="185"/>
      <c r="HI17" s="185"/>
      <c r="HJ17" s="185"/>
      <c r="HK17" s="185"/>
      <c r="HL17" s="185"/>
      <c r="HM17" s="185"/>
      <c r="HN17" s="185"/>
      <c r="HO17" s="185"/>
      <c r="HP17" s="185"/>
      <c r="HQ17" s="185"/>
      <c r="HR17" s="185"/>
      <c r="HS17" s="185"/>
      <c r="HT17" s="185"/>
      <c r="HU17" s="185"/>
      <c r="HV17" s="185"/>
      <c r="HW17" s="185"/>
      <c r="HX17" s="185"/>
      <c r="HY17" s="185"/>
      <c r="HZ17" s="185"/>
      <c r="IA17" s="185"/>
      <c r="IB17" s="185"/>
      <c r="IC17" s="185"/>
      <c r="ID17" s="185"/>
      <c r="IE17" s="185"/>
      <c r="IF17" s="185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57" customFormat="1" ht="12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9"/>
      <c r="AX18" s="174" t="s">
        <v>139</v>
      </c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83" t="s">
        <v>140</v>
      </c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7">
        <f t="shared" si="0"/>
        <v>0</v>
      </c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6">
        <f t="shared" si="1"/>
        <v>0</v>
      </c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5"/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85"/>
      <c r="GC18" s="185"/>
      <c r="GD18" s="185"/>
      <c r="GE18" s="185"/>
      <c r="GF18" s="185"/>
      <c r="GG18" s="185"/>
      <c r="GH18" s="185"/>
      <c r="GI18" s="185"/>
      <c r="GJ18" s="185"/>
      <c r="GK18" s="185"/>
      <c r="GL18" s="185"/>
      <c r="GM18" s="185"/>
      <c r="GN18" s="185"/>
      <c r="GO18" s="185"/>
      <c r="GP18" s="185"/>
      <c r="GQ18" s="186">
        <f t="shared" si="2"/>
        <v>0</v>
      </c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5"/>
      <c r="HF18" s="185"/>
      <c r="HG18" s="185"/>
      <c r="HH18" s="185"/>
      <c r="HI18" s="185"/>
      <c r="HJ18" s="185"/>
      <c r="HK18" s="185"/>
      <c r="HL18" s="185"/>
      <c r="HM18" s="185"/>
      <c r="HN18" s="185"/>
      <c r="HO18" s="185"/>
      <c r="HP18" s="185"/>
      <c r="HQ18" s="185"/>
      <c r="HR18" s="185"/>
      <c r="HS18" s="185"/>
      <c r="HT18" s="185"/>
      <c r="HU18" s="185"/>
      <c r="HV18" s="185"/>
      <c r="HW18" s="185"/>
      <c r="HX18" s="185"/>
      <c r="HY18" s="185"/>
      <c r="HZ18" s="185"/>
      <c r="IA18" s="185"/>
      <c r="IB18" s="185"/>
      <c r="IC18" s="185"/>
      <c r="ID18" s="185"/>
      <c r="IE18" s="185"/>
      <c r="IF18" s="185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57" customFormat="1" ht="12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9"/>
      <c r="AX19" s="174" t="s">
        <v>141</v>
      </c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83" t="s">
        <v>142</v>
      </c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7">
        <f t="shared" si="0"/>
        <v>0</v>
      </c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6">
        <f t="shared" si="1"/>
        <v>0</v>
      </c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5"/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/>
      <c r="GD19" s="185"/>
      <c r="GE19" s="185"/>
      <c r="GF19" s="185"/>
      <c r="GG19" s="185"/>
      <c r="GH19" s="185"/>
      <c r="GI19" s="185"/>
      <c r="GJ19" s="185"/>
      <c r="GK19" s="185"/>
      <c r="GL19" s="185"/>
      <c r="GM19" s="185"/>
      <c r="GN19" s="185"/>
      <c r="GO19" s="185"/>
      <c r="GP19" s="185"/>
      <c r="GQ19" s="186">
        <f t="shared" si="2"/>
        <v>0</v>
      </c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5"/>
      <c r="HF19" s="185"/>
      <c r="HG19" s="185"/>
      <c r="HH19" s="185"/>
      <c r="HI19" s="185"/>
      <c r="HJ19" s="185"/>
      <c r="HK19" s="185"/>
      <c r="HL19" s="185"/>
      <c r="HM19" s="185"/>
      <c r="HN19" s="185"/>
      <c r="HO19" s="185"/>
      <c r="HP19" s="185"/>
      <c r="HQ19" s="185"/>
      <c r="HR19" s="185"/>
      <c r="HS19" s="185"/>
      <c r="HT19" s="185"/>
      <c r="HU19" s="185"/>
      <c r="HV19" s="185"/>
      <c r="HW19" s="185"/>
      <c r="HX19" s="185"/>
      <c r="HY19" s="185"/>
      <c r="HZ19" s="185"/>
      <c r="IA19" s="185"/>
      <c r="IB19" s="185"/>
      <c r="IC19" s="185"/>
      <c r="ID19" s="185"/>
      <c r="IE19" s="185"/>
      <c r="IF19" s="185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57" customFormat="1" ht="12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9"/>
      <c r="AX20" s="174" t="s">
        <v>143</v>
      </c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83" t="s">
        <v>144</v>
      </c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7">
        <f t="shared" si="0"/>
        <v>0</v>
      </c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6">
        <f t="shared" si="1"/>
        <v>0</v>
      </c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  <c r="GO20" s="185"/>
      <c r="GP20" s="185"/>
      <c r="GQ20" s="186">
        <f t="shared" si="2"/>
        <v>0</v>
      </c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5"/>
      <c r="HF20" s="185"/>
      <c r="HG20" s="185"/>
      <c r="HH20" s="185"/>
      <c r="HI20" s="185"/>
      <c r="HJ20" s="185"/>
      <c r="HK20" s="185"/>
      <c r="HL20" s="185"/>
      <c r="HM20" s="185"/>
      <c r="HN20" s="185"/>
      <c r="HO20" s="185"/>
      <c r="HP20" s="185"/>
      <c r="HQ20" s="185"/>
      <c r="HR20" s="185"/>
      <c r="HS20" s="185"/>
      <c r="HT20" s="185"/>
      <c r="HU20" s="185"/>
      <c r="HV20" s="185"/>
      <c r="HW20" s="185"/>
      <c r="HX20" s="185"/>
      <c r="HY20" s="185"/>
      <c r="HZ20" s="185"/>
      <c r="IA20" s="185"/>
      <c r="IB20" s="185"/>
      <c r="IC20" s="185"/>
      <c r="ID20" s="185"/>
      <c r="IE20" s="185"/>
      <c r="IF20" s="185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57" customFormat="1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9"/>
      <c r="AX21" s="174" t="s">
        <v>145</v>
      </c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83" t="s">
        <v>146</v>
      </c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7">
        <f t="shared" si="0"/>
        <v>1000</v>
      </c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5">
        <v>1000</v>
      </c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6">
        <f t="shared" si="1"/>
        <v>1000</v>
      </c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5">
        <v>1000</v>
      </c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/>
      <c r="GD21" s="185"/>
      <c r="GE21" s="185"/>
      <c r="GF21" s="185"/>
      <c r="GG21" s="185"/>
      <c r="GH21" s="185"/>
      <c r="GI21" s="185"/>
      <c r="GJ21" s="185"/>
      <c r="GK21" s="185"/>
      <c r="GL21" s="185"/>
      <c r="GM21" s="185"/>
      <c r="GN21" s="185"/>
      <c r="GO21" s="185"/>
      <c r="GP21" s="185"/>
      <c r="GQ21" s="186">
        <f t="shared" si="2"/>
        <v>1000</v>
      </c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5">
        <v>1000</v>
      </c>
      <c r="HF21" s="185"/>
      <c r="HG21" s="185"/>
      <c r="HH21" s="185"/>
      <c r="HI21" s="185"/>
      <c r="HJ21" s="185"/>
      <c r="HK21" s="185"/>
      <c r="HL21" s="185"/>
      <c r="HM21" s="185"/>
      <c r="HN21" s="185"/>
      <c r="HO21" s="185"/>
      <c r="HP21" s="185"/>
      <c r="HQ21" s="185"/>
      <c r="HR21" s="185"/>
      <c r="HS21" s="185"/>
      <c r="HT21" s="185"/>
      <c r="HU21" s="185"/>
      <c r="HV21" s="185"/>
      <c r="HW21" s="185"/>
      <c r="HX21" s="185"/>
      <c r="HY21" s="185"/>
      <c r="HZ21" s="185"/>
      <c r="IA21" s="185"/>
      <c r="IB21" s="185"/>
      <c r="IC21" s="185"/>
      <c r="ID21" s="185"/>
      <c r="IE21" s="185"/>
      <c r="IF21" s="185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57" customFormat="1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9"/>
      <c r="AX22" s="174" t="s">
        <v>147</v>
      </c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83" t="s">
        <v>148</v>
      </c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7">
        <f t="shared" si="0"/>
        <v>0</v>
      </c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7"/>
      <c r="DX22" s="187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6">
        <f t="shared" si="1"/>
        <v>0</v>
      </c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5"/>
      <c r="FP22" s="185"/>
      <c r="FQ22" s="185"/>
      <c r="FR22" s="185"/>
      <c r="FS22" s="185"/>
      <c r="FT22" s="185"/>
      <c r="FU22" s="185"/>
      <c r="FV22" s="185"/>
      <c r="FW22" s="185"/>
      <c r="FX22" s="185"/>
      <c r="FY22" s="185"/>
      <c r="FZ22" s="185"/>
      <c r="GA22" s="185"/>
      <c r="GB22" s="185"/>
      <c r="GC22" s="185"/>
      <c r="GD22" s="185"/>
      <c r="GE22" s="185"/>
      <c r="GF22" s="185"/>
      <c r="GG22" s="185"/>
      <c r="GH22" s="185"/>
      <c r="GI22" s="185"/>
      <c r="GJ22" s="185"/>
      <c r="GK22" s="185"/>
      <c r="GL22" s="185"/>
      <c r="GM22" s="185"/>
      <c r="GN22" s="185"/>
      <c r="GO22" s="185"/>
      <c r="GP22" s="185"/>
      <c r="GQ22" s="186">
        <f t="shared" si="2"/>
        <v>0</v>
      </c>
      <c r="GR22" s="186"/>
      <c r="GS22" s="186"/>
      <c r="GT22" s="186"/>
      <c r="GU22" s="186"/>
      <c r="GV22" s="186"/>
      <c r="GW22" s="186"/>
      <c r="GX22" s="186"/>
      <c r="GY22" s="186"/>
      <c r="GZ22" s="186"/>
      <c r="HA22" s="186"/>
      <c r="HB22" s="186"/>
      <c r="HC22" s="186"/>
      <c r="HD22" s="186"/>
      <c r="HE22" s="185"/>
      <c r="HF22" s="185"/>
      <c r="HG22" s="185"/>
      <c r="HH22" s="185"/>
      <c r="HI22" s="185"/>
      <c r="HJ22" s="185"/>
      <c r="HK22" s="185"/>
      <c r="HL22" s="185"/>
      <c r="HM22" s="185"/>
      <c r="HN22" s="185"/>
      <c r="HO22" s="185"/>
      <c r="HP22" s="185"/>
      <c r="HQ22" s="185"/>
      <c r="HR22" s="185"/>
      <c r="HS22" s="185"/>
      <c r="HT22" s="185"/>
      <c r="HU22" s="185"/>
      <c r="HV22" s="185"/>
      <c r="HW22" s="185"/>
      <c r="HX22" s="185"/>
      <c r="HY22" s="185"/>
      <c r="HZ22" s="185"/>
      <c r="IA22" s="185"/>
      <c r="IB22" s="185"/>
      <c r="IC22" s="185"/>
      <c r="ID22" s="185"/>
      <c r="IE22" s="185"/>
      <c r="IF22" s="185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57" customFormat="1" ht="29.2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9"/>
      <c r="AX23" s="174" t="s">
        <v>149</v>
      </c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83" t="s">
        <v>150</v>
      </c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7">
        <f t="shared" si="0"/>
        <v>4129300</v>
      </c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5">
        <v>4129300</v>
      </c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6">
        <f t="shared" si="1"/>
        <v>3799000</v>
      </c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5">
        <v>3799000</v>
      </c>
      <c r="FP23" s="185"/>
      <c r="FQ23" s="185"/>
      <c r="FR23" s="185"/>
      <c r="FS23" s="185"/>
      <c r="FT23" s="185"/>
      <c r="FU23" s="185"/>
      <c r="FV23" s="185"/>
      <c r="FW23" s="185"/>
      <c r="FX23" s="185"/>
      <c r="FY23" s="185"/>
      <c r="FZ23" s="185"/>
      <c r="GA23" s="185"/>
      <c r="GB23" s="185"/>
      <c r="GC23" s="185"/>
      <c r="GD23" s="185"/>
      <c r="GE23" s="185"/>
      <c r="GF23" s="185"/>
      <c r="GG23" s="185"/>
      <c r="GH23" s="185"/>
      <c r="GI23" s="185"/>
      <c r="GJ23" s="185"/>
      <c r="GK23" s="185"/>
      <c r="GL23" s="185"/>
      <c r="GM23" s="185"/>
      <c r="GN23" s="185"/>
      <c r="GO23" s="185"/>
      <c r="GP23" s="185"/>
      <c r="GQ23" s="186">
        <f t="shared" si="2"/>
        <v>3899000</v>
      </c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5">
        <v>3899000</v>
      </c>
      <c r="HF23" s="185"/>
      <c r="HG23" s="185"/>
      <c r="HH23" s="185"/>
      <c r="HI23" s="185"/>
      <c r="HJ23" s="185"/>
      <c r="HK23" s="185"/>
      <c r="HL23" s="185"/>
      <c r="HM23" s="185"/>
      <c r="HN23" s="185"/>
      <c r="HO23" s="185"/>
      <c r="HP23" s="185"/>
      <c r="HQ23" s="185"/>
      <c r="HR23" s="185"/>
      <c r="HS23" s="185"/>
      <c r="HT23" s="185"/>
      <c r="HU23" s="185"/>
      <c r="HV23" s="185"/>
      <c r="HW23" s="185"/>
      <c r="HX23" s="185"/>
      <c r="HY23" s="185"/>
      <c r="HZ23" s="185"/>
      <c r="IA23" s="185"/>
      <c r="IB23" s="185"/>
      <c r="IC23" s="185"/>
      <c r="ID23" s="185"/>
      <c r="IE23" s="185"/>
      <c r="IF23" s="185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47" customFormat="1" ht="25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9"/>
      <c r="AX24" s="175" t="s">
        <v>151</v>
      </c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8"/>
      <c r="DH24" s="188"/>
      <c r="DI24" s="188"/>
      <c r="DJ24" s="170">
        <f t="shared" si="0"/>
        <v>0</v>
      </c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>
        <f>DY5+DY6-DY9</f>
        <v>0</v>
      </c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>
        <f>EM5+EM6-EM9</f>
        <v>0</v>
      </c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>
        <f t="shared" si="1"/>
        <v>0</v>
      </c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>
        <f>FO5+FO6-FO9</f>
        <v>0</v>
      </c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>
        <f>GC5+GC6-GC9</f>
        <v>0</v>
      </c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>
        <f t="shared" si="2"/>
        <v>0</v>
      </c>
      <c r="GR24" s="170"/>
      <c r="GS24" s="170"/>
      <c r="GT24" s="170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>
        <f>HE5+HE6-HE9</f>
        <v>0</v>
      </c>
      <c r="HF24" s="170"/>
      <c r="HG24" s="170"/>
      <c r="HH24" s="170"/>
      <c r="HI24" s="170"/>
      <c r="HJ24" s="170"/>
      <c r="HK24" s="170"/>
      <c r="HL24" s="170"/>
      <c r="HM24" s="170"/>
      <c r="HN24" s="170"/>
      <c r="HO24" s="170"/>
      <c r="HP24" s="170"/>
      <c r="HQ24" s="170"/>
      <c r="HR24" s="170"/>
      <c r="HS24" s="170">
        <f>HS5+HS6-HS9</f>
        <v>0</v>
      </c>
      <c r="HT24" s="170"/>
      <c r="HU24" s="170"/>
      <c r="HV24" s="170"/>
      <c r="HW24" s="170"/>
      <c r="HX24" s="170"/>
      <c r="HY24" s="170"/>
      <c r="HZ24" s="170"/>
      <c r="IA24" s="170"/>
      <c r="IB24" s="170"/>
      <c r="IC24" s="170"/>
      <c r="ID24" s="170"/>
      <c r="IE24" s="170"/>
      <c r="IF24" s="170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</sheetData>
  <sheetProtection selectLockedCells="1" selectUnlockedCells="1"/>
  <mergeCells count="238">
    <mergeCell ref="GQ24:HD24"/>
    <mergeCell ref="HE24:HR24"/>
    <mergeCell ref="HS24:IF24"/>
    <mergeCell ref="GQ23:HD23"/>
    <mergeCell ref="HE23:HR23"/>
    <mergeCell ref="HS23:IF23"/>
    <mergeCell ref="CU24:DI24"/>
    <mergeCell ref="DJ24:DX24"/>
    <mergeCell ref="DY24:EL24"/>
    <mergeCell ref="EM24:EZ24"/>
    <mergeCell ref="FA24:FN24"/>
    <mergeCell ref="GC24:GP24"/>
    <mergeCell ref="FO24:GB24"/>
    <mergeCell ref="EM23:EZ23"/>
    <mergeCell ref="FA23:FN23"/>
    <mergeCell ref="FO23:GB23"/>
    <mergeCell ref="GC23:GP23"/>
    <mergeCell ref="AX23:CT23"/>
    <mergeCell ref="CU23:DI23"/>
    <mergeCell ref="DJ23:DX23"/>
    <mergeCell ref="DY23:EL23"/>
    <mergeCell ref="AX24:CT24"/>
    <mergeCell ref="GQ22:HD22"/>
    <mergeCell ref="HE22:HR22"/>
    <mergeCell ref="HS22:IF22"/>
    <mergeCell ref="GQ21:HD21"/>
    <mergeCell ref="HE21:HR21"/>
    <mergeCell ref="HS21:IF21"/>
    <mergeCell ref="CU22:DI22"/>
    <mergeCell ref="DJ22:DX22"/>
    <mergeCell ref="DY22:EL22"/>
    <mergeCell ref="FA22:FN22"/>
    <mergeCell ref="GC22:GP22"/>
    <mergeCell ref="FO22:GB22"/>
    <mergeCell ref="EM21:EZ21"/>
    <mergeCell ref="FA21:FN21"/>
    <mergeCell ref="FO21:GB21"/>
    <mergeCell ref="GC21:GP21"/>
    <mergeCell ref="AX21:CT21"/>
    <mergeCell ref="CU21:DI21"/>
    <mergeCell ref="DJ21:DX21"/>
    <mergeCell ref="DY21:EL21"/>
    <mergeCell ref="AX22:CT22"/>
    <mergeCell ref="GQ20:HD20"/>
    <mergeCell ref="GC20:GP20"/>
    <mergeCell ref="FO20:GB20"/>
    <mergeCell ref="AX20:CT20"/>
    <mergeCell ref="EM22:EZ22"/>
    <mergeCell ref="HE20:HR20"/>
    <mergeCell ref="HS20:IF20"/>
    <mergeCell ref="GQ19:HD19"/>
    <mergeCell ref="HE19:HR19"/>
    <mergeCell ref="HS19:IF19"/>
    <mergeCell ref="CU20:DI20"/>
    <mergeCell ref="DJ20:DX20"/>
    <mergeCell ref="DY20:EL20"/>
    <mergeCell ref="EM20:EZ20"/>
    <mergeCell ref="FA20:FN20"/>
    <mergeCell ref="EM19:EZ19"/>
    <mergeCell ref="FA19:FN19"/>
    <mergeCell ref="FO19:GB19"/>
    <mergeCell ref="GC19:GP19"/>
    <mergeCell ref="AX19:CT19"/>
    <mergeCell ref="CU19:DI19"/>
    <mergeCell ref="DJ19:DX19"/>
    <mergeCell ref="DY19:EL19"/>
    <mergeCell ref="GQ18:HD18"/>
    <mergeCell ref="HE18:HR18"/>
    <mergeCell ref="HS18:IF18"/>
    <mergeCell ref="GQ17:HD17"/>
    <mergeCell ref="HE17:HR17"/>
    <mergeCell ref="HS17:IF17"/>
    <mergeCell ref="CU18:DI18"/>
    <mergeCell ref="DJ18:DX18"/>
    <mergeCell ref="DY18:EL18"/>
    <mergeCell ref="EM18:EZ18"/>
    <mergeCell ref="FA18:FN18"/>
    <mergeCell ref="GC18:GP18"/>
    <mergeCell ref="FO18:GB18"/>
    <mergeCell ref="EM17:EZ17"/>
    <mergeCell ref="FA17:FN17"/>
    <mergeCell ref="FO17:GB17"/>
    <mergeCell ref="GC17:GP17"/>
    <mergeCell ref="AX17:CT17"/>
    <mergeCell ref="CU17:DI17"/>
    <mergeCell ref="DJ17:DX17"/>
    <mergeCell ref="DY17:EL17"/>
    <mergeCell ref="AX18:CT18"/>
    <mergeCell ref="GQ16:HD16"/>
    <mergeCell ref="HE16:HR16"/>
    <mergeCell ref="HS16:IF16"/>
    <mergeCell ref="GQ15:HD15"/>
    <mergeCell ref="HE15:HR15"/>
    <mergeCell ref="HS15:IF15"/>
    <mergeCell ref="CU16:DI16"/>
    <mergeCell ref="DJ16:DX16"/>
    <mergeCell ref="DY16:EL16"/>
    <mergeCell ref="FA16:FN16"/>
    <mergeCell ref="GC16:GP16"/>
    <mergeCell ref="FO16:GB16"/>
    <mergeCell ref="EM15:EZ15"/>
    <mergeCell ref="FA15:FN15"/>
    <mergeCell ref="FO15:GB15"/>
    <mergeCell ref="GC15:GP15"/>
    <mergeCell ref="AX15:CT15"/>
    <mergeCell ref="CU15:DI15"/>
    <mergeCell ref="DJ15:DX15"/>
    <mergeCell ref="DY15:EL15"/>
    <mergeCell ref="AX16:CT16"/>
    <mergeCell ref="GQ14:HD14"/>
    <mergeCell ref="GC14:GP14"/>
    <mergeCell ref="FO14:GB14"/>
    <mergeCell ref="AX14:CT14"/>
    <mergeCell ref="EM16:EZ16"/>
    <mergeCell ref="HE14:HR14"/>
    <mergeCell ref="HS14:IF14"/>
    <mergeCell ref="GQ13:HD13"/>
    <mergeCell ref="HE13:HR13"/>
    <mergeCell ref="HS13:IF13"/>
    <mergeCell ref="CU14:DI14"/>
    <mergeCell ref="DJ14:DX14"/>
    <mergeCell ref="DY14:EL14"/>
    <mergeCell ref="EM14:EZ14"/>
    <mergeCell ref="FA14:FN14"/>
    <mergeCell ref="EM13:EZ13"/>
    <mergeCell ref="FA13:FN13"/>
    <mergeCell ref="FO13:GB13"/>
    <mergeCell ref="GC13:GP13"/>
    <mergeCell ref="AX13:CT13"/>
    <mergeCell ref="CU13:DI13"/>
    <mergeCell ref="DJ13:DX13"/>
    <mergeCell ref="DY13:EL13"/>
    <mergeCell ref="GQ12:HD12"/>
    <mergeCell ref="HE12:HR12"/>
    <mergeCell ref="HS12:IF12"/>
    <mergeCell ref="GQ11:HD11"/>
    <mergeCell ref="HE11:HR11"/>
    <mergeCell ref="HS11:IF11"/>
    <mergeCell ref="CU12:DI12"/>
    <mergeCell ref="DJ12:DX12"/>
    <mergeCell ref="DY12:EL12"/>
    <mergeCell ref="EM12:EZ12"/>
    <mergeCell ref="FA12:FN12"/>
    <mergeCell ref="GC12:GP12"/>
    <mergeCell ref="FO12:GB12"/>
    <mergeCell ref="EM11:EZ11"/>
    <mergeCell ref="FA11:FN11"/>
    <mergeCell ref="FO11:GB11"/>
    <mergeCell ref="GC11:GP11"/>
    <mergeCell ref="AX11:CT11"/>
    <mergeCell ref="CU11:DI11"/>
    <mergeCell ref="DJ11:DX11"/>
    <mergeCell ref="DY11:EL11"/>
    <mergeCell ref="AX12:CT12"/>
    <mergeCell ref="GQ10:HD10"/>
    <mergeCell ref="HE10:HR10"/>
    <mergeCell ref="HS10:IF10"/>
    <mergeCell ref="GQ9:HD9"/>
    <mergeCell ref="HE9:HR9"/>
    <mergeCell ref="HS9:IF9"/>
    <mergeCell ref="CU10:DI10"/>
    <mergeCell ref="DJ10:DX10"/>
    <mergeCell ref="DY10:EL10"/>
    <mergeCell ref="FA10:FN10"/>
    <mergeCell ref="GC10:GP10"/>
    <mergeCell ref="FO10:GB10"/>
    <mergeCell ref="EM9:EZ9"/>
    <mergeCell ref="FA9:FN9"/>
    <mergeCell ref="FO9:GB9"/>
    <mergeCell ref="GC9:GP9"/>
    <mergeCell ref="AX9:CT9"/>
    <mergeCell ref="CU9:DI9"/>
    <mergeCell ref="DJ9:DX9"/>
    <mergeCell ref="DY9:EL9"/>
    <mergeCell ref="AX10:CT10"/>
    <mergeCell ref="GQ8:HD8"/>
    <mergeCell ref="GC8:GP8"/>
    <mergeCell ref="FO8:GB8"/>
    <mergeCell ref="AX8:CT8"/>
    <mergeCell ref="EM10:EZ10"/>
    <mergeCell ref="HE8:HR8"/>
    <mergeCell ref="HS8:IF8"/>
    <mergeCell ref="GQ7:HD7"/>
    <mergeCell ref="HE7:HR7"/>
    <mergeCell ref="HS7:IF7"/>
    <mergeCell ref="CU8:DI8"/>
    <mergeCell ref="DJ8:DX8"/>
    <mergeCell ref="DY8:EL8"/>
    <mergeCell ref="EM8:EZ8"/>
    <mergeCell ref="FA8:FN8"/>
    <mergeCell ref="EM7:EZ7"/>
    <mergeCell ref="FA7:FN7"/>
    <mergeCell ref="FO7:GB7"/>
    <mergeCell ref="GC7:GP7"/>
    <mergeCell ref="AX7:CT7"/>
    <mergeCell ref="CU7:DI7"/>
    <mergeCell ref="DJ7:DX7"/>
    <mergeCell ref="DY7:EL7"/>
    <mergeCell ref="GQ6:HD6"/>
    <mergeCell ref="HE6:HR6"/>
    <mergeCell ref="HS6:IF6"/>
    <mergeCell ref="GQ5:HD5"/>
    <mergeCell ref="HE5:HR5"/>
    <mergeCell ref="HS5:IF5"/>
    <mergeCell ref="CU6:DI6"/>
    <mergeCell ref="DJ6:DX6"/>
    <mergeCell ref="DY6:EL6"/>
    <mergeCell ref="EM6:EZ6"/>
    <mergeCell ref="FA6:FN6"/>
    <mergeCell ref="GC6:GP6"/>
    <mergeCell ref="FO6:GB6"/>
    <mergeCell ref="FA5:FN5"/>
    <mergeCell ref="FO5:GB5"/>
    <mergeCell ref="GC5:GP5"/>
    <mergeCell ref="AX5:CT5"/>
    <mergeCell ref="CU5:DI5"/>
    <mergeCell ref="DJ5:DX5"/>
    <mergeCell ref="DY5:EL5"/>
    <mergeCell ref="AX6:CT6"/>
    <mergeCell ref="GR3:HF4"/>
    <mergeCell ref="HG3:IE3"/>
    <mergeCell ref="DY4:EL4"/>
    <mergeCell ref="EM4:EZ4"/>
    <mergeCell ref="FP4:GC4"/>
    <mergeCell ref="GD4:GQ4"/>
    <mergeCell ref="HG4:HT4"/>
    <mergeCell ref="HU4:IF4"/>
    <mergeCell ref="EM5:EZ5"/>
    <mergeCell ref="AW1:IE1"/>
    <mergeCell ref="AW2:CT4"/>
    <mergeCell ref="CU2:DI4"/>
    <mergeCell ref="DJ2:EZ2"/>
    <mergeCell ref="FA2:GQ2"/>
    <mergeCell ref="GR2:IE2"/>
    <mergeCell ref="DJ3:DX4"/>
    <mergeCell ref="DY3:EZ3"/>
    <mergeCell ref="FA3:FO4"/>
    <mergeCell ref="FP3:GQ3"/>
  </mergeCells>
  <printOptions horizontalCentered="1"/>
  <pageMargins left="0.39375" right="0.39375" top="0.5902777777777778" bottom="0.39375" header="0.5118055555555555" footer="0.5118055555555555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2"/>
  <sheetViews>
    <sheetView zoomScaleSheetLayoutView="100" zoomScalePageLayoutView="0" workbookViewId="0" topLeftCell="CN1">
      <selection activeCell="HS6" sqref="HS6:IF6"/>
    </sheetView>
  </sheetViews>
  <sheetFormatPr defaultColWidth="0.875" defaultRowHeight="12.75"/>
  <cols>
    <col min="1" max="48" width="0" style="35" hidden="1" customWidth="1"/>
    <col min="49" max="111" width="0.875" style="35" customWidth="1"/>
    <col min="112" max="112" width="0.37109375" style="35" customWidth="1"/>
    <col min="113" max="113" width="0" style="35" hidden="1" customWidth="1"/>
    <col min="114" max="127" width="0.875" style="35" customWidth="1"/>
    <col min="128" max="128" width="3.00390625" style="35" customWidth="1"/>
    <col min="129" max="141" width="0.875" style="35" customWidth="1"/>
    <col min="142" max="142" width="3.50390625" style="35" customWidth="1"/>
    <col min="143" max="168" width="0.875" style="35" customWidth="1"/>
    <col min="169" max="169" width="3.875" style="35" customWidth="1"/>
    <col min="170" max="170" width="0.6171875" style="35" customWidth="1"/>
    <col min="171" max="171" width="0" style="35" hidden="1" customWidth="1"/>
    <col min="172" max="183" width="0.875" style="35" customWidth="1"/>
    <col min="184" max="184" width="3.375" style="35" customWidth="1"/>
    <col min="185" max="185" width="0" style="35" hidden="1" customWidth="1"/>
    <col min="186" max="198" width="0.875" style="35" customWidth="1"/>
    <col min="199" max="199" width="0.12890625" style="35" customWidth="1"/>
    <col min="200" max="211" width="0.875" style="35" customWidth="1"/>
    <col min="212" max="212" width="5.50390625" style="35" customWidth="1"/>
    <col min="213" max="214" width="0" style="35" hidden="1" customWidth="1"/>
    <col min="215" max="224" width="0.875" style="35" customWidth="1"/>
    <col min="225" max="225" width="7.125" style="35" customWidth="1"/>
    <col min="226" max="226" width="0" style="35" hidden="1" customWidth="1"/>
    <col min="227" max="227" width="0.12890625" style="35" customWidth="1"/>
    <col min="228" max="228" width="0" style="35" hidden="1" customWidth="1"/>
    <col min="229" max="236" width="0.875" style="35" customWidth="1"/>
    <col min="237" max="237" width="3.375" style="35" customWidth="1"/>
    <col min="238" max="238" width="0.875" style="35" customWidth="1"/>
    <col min="239" max="239" width="1.875" style="35" customWidth="1"/>
    <col min="240" max="240" width="0.37109375" style="35" customWidth="1"/>
    <col min="241" max="16384" width="0.875" style="35" customWidth="1"/>
  </cols>
  <sheetData>
    <row r="1" spans="1:256" s="66" customFormat="1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200" t="s">
        <v>164</v>
      </c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  <c r="DZ1" s="200"/>
      <c r="EA1" s="200"/>
      <c r="EB1" s="200"/>
      <c r="EC1" s="200"/>
      <c r="ED1" s="200"/>
      <c r="EE1" s="200"/>
      <c r="EF1" s="200"/>
      <c r="EG1" s="200"/>
      <c r="EH1" s="200"/>
      <c r="EI1" s="200"/>
      <c r="EJ1" s="200"/>
      <c r="EK1" s="200"/>
      <c r="EL1" s="200"/>
      <c r="EM1" s="200"/>
      <c r="EN1" s="200"/>
      <c r="EO1" s="200"/>
      <c r="EP1" s="200"/>
      <c r="EQ1" s="200"/>
      <c r="ER1" s="200"/>
      <c r="ES1" s="200"/>
      <c r="ET1" s="200"/>
      <c r="EU1" s="200"/>
      <c r="EV1" s="200"/>
      <c r="EW1" s="200"/>
      <c r="EX1" s="200"/>
      <c r="EY1" s="200"/>
      <c r="EZ1" s="200"/>
      <c r="FA1" s="200"/>
      <c r="FB1" s="200"/>
      <c r="FC1" s="200"/>
      <c r="FD1" s="200"/>
      <c r="FE1" s="200"/>
      <c r="FF1" s="200"/>
      <c r="FG1" s="200"/>
      <c r="FH1" s="200"/>
      <c r="FI1" s="200"/>
      <c r="FJ1" s="200"/>
      <c r="FK1" s="200"/>
      <c r="FL1" s="200"/>
      <c r="FM1" s="200"/>
      <c r="FN1" s="200"/>
      <c r="FO1" s="200"/>
      <c r="FP1" s="200"/>
      <c r="FQ1" s="200"/>
      <c r="FR1" s="200"/>
      <c r="FS1" s="200"/>
      <c r="FT1" s="200"/>
      <c r="FU1" s="200"/>
      <c r="FV1" s="200"/>
      <c r="FW1" s="200"/>
      <c r="FX1" s="200"/>
      <c r="FY1" s="200"/>
      <c r="FZ1" s="200"/>
      <c r="GA1" s="200"/>
      <c r="GB1" s="200"/>
      <c r="GC1" s="200"/>
      <c r="GD1" s="200"/>
      <c r="GE1" s="200"/>
      <c r="GF1" s="200"/>
      <c r="GG1" s="200"/>
      <c r="GH1" s="200"/>
      <c r="GI1" s="200"/>
      <c r="GJ1" s="200"/>
      <c r="GK1" s="200"/>
      <c r="GL1" s="200"/>
      <c r="GM1" s="200"/>
      <c r="GN1" s="200"/>
      <c r="GO1" s="200"/>
      <c r="GP1" s="200"/>
      <c r="GQ1" s="200"/>
      <c r="GR1" s="200"/>
      <c r="GS1" s="200"/>
      <c r="GT1" s="200"/>
      <c r="GU1" s="200"/>
      <c r="GV1" s="200"/>
      <c r="GW1" s="200"/>
      <c r="GX1" s="200"/>
      <c r="GY1" s="200"/>
      <c r="GZ1" s="200"/>
      <c r="HA1" s="200"/>
      <c r="HB1" s="200"/>
      <c r="HC1" s="200"/>
      <c r="HD1" s="200"/>
      <c r="HE1" s="200"/>
      <c r="HF1" s="200"/>
      <c r="HG1" s="200"/>
      <c r="HH1" s="200"/>
      <c r="HI1" s="200"/>
      <c r="HJ1" s="200"/>
      <c r="HK1" s="200"/>
      <c r="HL1" s="200"/>
      <c r="HM1" s="200"/>
      <c r="HN1" s="200"/>
      <c r="HO1" s="200"/>
      <c r="HP1" s="200"/>
      <c r="HQ1" s="200"/>
      <c r="HR1" s="200"/>
      <c r="HS1" s="200"/>
      <c r="HT1" s="200"/>
      <c r="HU1" s="200"/>
      <c r="HV1" s="200"/>
      <c r="HW1" s="200"/>
      <c r="HX1" s="200"/>
      <c r="HY1" s="200"/>
      <c r="HZ1" s="200"/>
      <c r="IA1" s="200"/>
      <c r="IB1" s="200"/>
      <c r="IC1" s="200"/>
      <c r="ID1" s="200"/>
      <c r="IE1" s="200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40" customFormat="1" ht="27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166" t="s">
        <v>42</v>
      </c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 t="s">
        <v>105</v>
      </c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7" t="s">
        <v>157</v>
      </c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 t="s">
        <v>107</v>
      </c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 t="s">
        <v>108</v>
      </c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41"/>
      <c r="IG2" s="42"/>
      <c r="IH2" s="42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s="44" customFormat="1" ht="14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8" t="s">
        <v>109</v>
      </c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 t="s">
        <v>110</v>
      </c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 t="s">
        <v>109</v>
      </c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 t="s">
        <v>110</v>
      </c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 t="s">
        <v>109</v>
      </c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 t="s">
        <v>110</v>
      </c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G3" s="45"/>
      <c r="IH3" s="45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s="44" customFormat="1" ht="121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 t="s">
        <v>111</v>
      </c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 t="s">
        <v>112</v>
      </c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 t="s">
        <v>111</v>
      </c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 t="s">
        <v>112</v>
      </c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 t="s">
        <v>111</v>
      </c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 t="s">
        <v>112</v>
      </c>
      <c r="HV4" s="168"/>
      <c r="HW4" s="168"/>
      <c r="HX4" s="168"/>
      <c r="HY4" s="168"/>
      <c r="HZ4" s="168"/>
      <c r="IA4" s="168"/>
      <c r="IB4" s="168"/>
      <c r="IC4" s="168"/>
      <c r="ID4" s="168"/>
      <c r="IE4" s="168"/>
      <c r="IF4" s="168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s="47" customFormat="1" ht="31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46"/>
      <c r="AX5" s="175" t="s">
        <v>113</v>
      </c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7">
        <f>DY5+EM5</f>
        <v>0</v>
      </c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>
        <f>FO5+GC5</f>
        <v>0</v>
      </c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>
        <f>HE5+HS5</f>
        <v>0</v>
      </c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50" customFormat="1" ht="23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9"/>
      <c r="AX6" s="171" t="s">
        <v>114</v>
      </c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3">
        <f>DY6+EM6</f>
        <v>0</v>
      </c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>
        <f>FO6+GC6</f>
        <v>0</v>
      </c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>
        <f>HE6+HS6</f>
        <v>0</v>
      </c>
      <c r="GR6" s="169"/>
      <c r="GS6" s="169"/>
      <c r="GT6" s="169"/>
      <c r="GU6" s="169"/>
      <c r="GV6" s="169"/>
      <c r="GW6" s="169"/>
      <c r="GX6" s="169"/>
      <c r="GY6" s="169"/>
      <c r="GZ6" s="169"/>
      <c r="HA6" s="169"/>
      <c r="HB6" s="169"/>
      <c r="HC6" s="169"/>
      <c r="HD6" s="169"/>
      <c r="HE6" s="169"/>
      <c r="HF6" s="169"/>
      <c r="HG6" s="169"/>
      <c r="HH6" s="169"/>
      <c r="HI6" s="169"/>
      <c r="HJ6" s="169"/>
      <c r="HK6" s="169"/>
      <c r="HL6" s="169"/>
      <c r="HM6" s="169"/>
      <c r="HN6" s="169"/>
      <c r="HO6" s="169"/>
      <c r="HP6" s="169"/>
      <c r="HQ6" s="169"/>
      <c r="HR6" s="169"/>
      <c r="HS6" s="169"/>
      <c r="HT6" s="169"/>
      <c r="HU6" s="169"/>
      <c r="HV6" s="169"/>
      <c r="HW6" s="169"/>
      <c r="HX6" s="169"/>
      <c r="HY6" s="169"/>
      <c r="HZ6" s="169"/>
      <c r="IA6" s="169"/>
      <c r="IB6" s="169"/>
      <c r="IC6" s="169"/>
      <c r="ID6" s="169"/>
      <c r="IE6" s="169"/>
      <c r="IF6" s="169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s="54" customFormat="1" ht="12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2"/>
      <c r="AX7" s="180" t="s">
        <v>38</v>
      </c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2">
        <f>DY7+EM7</f>
        <v>0</v>
      </c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9">
        <f>FO7+GC7</f>
        <v>0</v>
      </c>
      <c r="FB7" s="179"/>
      <c r="FC7" s="179"/>
      <c r="FD7" s="179"/>
      <c r="FE7" s="179"/>
      <c r="FF7" s="179"/>
      <c r="FG7" s="179"/>
      <c r="FH7" s="179"/>
      <c r="FI7" s="179"/>
      <c r="FJ7" s="179"/>
      <c r="FK7" s="179"/>
      <c r="FL7" s="179"/>
      <c r="FM7" s="179"/>
      <c r="FN7" s="179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9">
        <f>HE7+HS7</f>
        <v>0</v>
      </c>
      <c r="GR7" s="179"/>
      <c r="GS7" s="179"/>
      <c r="GT7" s="179"/>
      <c r="GU7" s="179"/>
      <c r="GV7" s="179"/>
      <c r="GW7" s="179"/>
      <c r="GX7" s="179"/>
      <c r="GY7" s="179"/>
      <c r="GZ7" s="179"/>
      <c r="HA7" s="179"/>
      <c r="HB7" s="179"/>
      <c r="HC7" s="179"/>
      <c r="HD7" s="179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s="54" customFormat="1" ht="39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2"/>
      <c r="AX8" s="174" t="s">
        <v>119</v>
      </c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53"/>
      <c r="DI8" s="53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79"/>
      <c r="FL8" s="179"/>
      <c r="FM8" s="179"/>
      <c r="FN8" s="179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55"/>
      <c r="GR8" s="179"/>
      <c r="GS8" s="179"/>
      <c r="GT8" s="179"/>
      <c r="GU8" s="179"/>
      <c r="GV8" s="179"/>
      <c r="GW8" s="179"/>
      <c r="GX8" s="179"/>
      <c r="GY8" s="179"/>
      <c r="GZ8" s="179"/>
      <c r="HA8" s="179"/>
      <c r="HB8" s="179"/>
      <c r="HC8" s="179"/>
      <c r="HD8" s="179"/>
      <c r="HF8" s="69"/>
      <c r="HG8" s="178"/>
      <c r="HH8" s="178"/>
      <c r="HI8" s="178"/>
      <c r="HJ8" s="178"/>
      <c r="HK8" s="178"/>
      <c r="HL8" s="178"/>
      <c r="HM8" s="178"/>
      <c r="HN8" s="178"/>
      <c r="HO8" s="178"/>
      <c r="HP8" s="178"/>
      <c r="HQ8" s="178"/>
      <c r="HR8" s="70"/>
      <c r="HU8" s="178"/>
      <c r="HV8" s="178"/>
      <c r="HW8" s="178"/>
      <c r="HX8" s="178"/>
      <c r="HY8" s="178"/>
      <c r="HZ8" s="178"/>
      <c r="IA8" s="178"/>
      <c r="IB8" s="178"/>
      <c r="IC8" s="178"/>
      <c r="ID8" s="178"/>
      <c r="IE8" s="178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 s="54" customFormat="1" ht="12.7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2"/>
      <c r="AX9" s="198" t="s">
        <v>123</v>
      </c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53"/>
      <c r="DI9" s="53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79"/>
      <c r="FL9" s="179"/>
      <c r="FM9" s="179"/>
      <c r="FN9" s="179"/>
      <c r="FO9" s="178"/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8"/>
      <c r="GK9" s="178"/>
      <c r="GL9" s="178"/>
      <c r="GM9" s="178"/>
      <c r="GN9" s="178"/>
      <c r="GO9" s="178"/>
      <c r="GP9" s="178"/>
      <c r="GQ9" s="55"/>
      <c r="GR9" s="179"/>
      <c r="GS9" s="179"/>
      <c r="GT9" s="179"/>
      <c r="GU9" s="179"/>
      <c r="GV9" s="179"/>
      <c r="GW9" s="179"/>
      <c r="GX9" s="179"/>
      <c r="GY9" s="179"/>
      <c r="GZ9" s="179"/>
      <c r="HA9" s="179"/>
      <c r="HB9" s="179"/>
      <c r="HC9" s="179"/>
      <c r="HD9" s="179"/>
      <c r="HF9" s="69"/>
      <c r="HG9" s="201"/>
      <c r="HH9" s="201"/>
      <c r="HI9" s="201"/>
      <c r="HJ9" s="201"/>
      <c r="HK9" s="201"/>
      <c r="HL9" s="201"/>
      <c r="HM9" s="201"/>
      <c r="HN9" s="201"/>
      <c r="HO9" s="201"/>
      <c r="HP9" s="201"/>
      <c r="HQ9" s="201"/>
      <c r="HR9" s="70"/>
      <c r="HU9" s="178"/>
      <c r="HV9" s="178"/>
      <c r="HW9" s="178"/>
      <c r="HX9" s="178"/>
      <c r="HY9" s="178"/>
      <c r="HZ9" s="178"/>
      <c r="IA9" s="178"/>
      <c r="IB9" s="178"/>
      <c r="IC9" s="178"/>
      <c r="ID9" s="178"/>
      <c r="IE9" s="178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s="50" customFormat="1" ht="24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46"/>
      <c r="AX10" s="171" t="s">
        <v>124</v>
      </c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3">
        <f>DY10+EM10</f>
        <v>0</v>
      </c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69">
        <f>SUM(DY13:EL25)</f>
        <v>0</v>
      </c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>
        <f>SUM(EM13:EZ25)</f>
        <v>0</v>
      </c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>
        <f>FO10+GC10</f>
        <v>0</v>
      </c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>
        <f>SUM(FO13:GB25)</f>
        <v>0</v>
      </c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>
        <f>SUM(GC13:GP25)</f>
        <v>0</v>
      </c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>
        <f>HE10+HS10</f>
        <v>0</v>
      </c>
      <c r="GR10" s="169"/>
      <c r="GS10" s="169"/>
      <c r="GT10" s="169"/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>
        <f>SUM(HE13:HR25)</f>
        <v>0</v>
      </c>
      <c r="HF10" s="169"/>
      <c r="HG10" s="169"/>
      <c r="HH10" s="169"/>
      <c r="HI10" s="169"/>
      <c r="HJ10" s="169"/>
      <c r="HK10" s="169"/>
      <c r="HL10" s="169"/>
      <c r="HM10" s="169"/>
      <c r="HN10" s="169"/>
      <c r="HO10" s="169"/>
      <c r="HP10" s="169"/>
      <c r="HQ10" s="169"/>
      <c r="HR10" s="169"/>
      <c r="HS10" s="169">
        <f>SUM(HS13:IF25)</f>
        <v>0</v>
      </c>
      <c r="HT10" s="169"/>
      <c r="HU10" s="169"/>
      <c r="HV10" s="169"/>
      <c r="HW10" s="169"/>
      <c r="HX10" s="169"/>
      <c r="HY10" s="169"/>
      <c r="HZ10" s="169"/>
      <c r="IA10" s="169"/>
      <c r="IB10" s="169"/>
      <c r="IC10" s="169"/>
      <c r="ID10" s="169"/>
      <c r="IE10" s="169"/>
      <c r="IF10" s="16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</row>
    <row r="11" spans="1:256" s="54" customFormat="1" ht="12.7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2"/>
      <c r="AX11" s="180" t="s">
        <v>38</v>
      </c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179"/>
      <c r="FL11" s="179"/>
      <c r="FM11" s="179"/>
      <c r="FN11" s="179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9"/>
      <c r="GR11" s="179"/>
      <c r="GS11" s="179"/>
      <c r="GT11" s="179"/>
      <c r="GU11" s="179"/>
      <c r="GV11" s="179"/>
      <c r="GW11" s="179"/>
      <c r="GX11" s="179"/>
      <c r="GY11" s="179"/>
      <c r="GZ11" s="179"/>
      <c r="HA11" s="179"/>
      <c r="HB11" s="179"/>
      <c r="HC11" s="179"/>
      <c r="HD11" s="179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78"/>
      <c r="HU11" s="178"/>
      <c r="HV11" s="178"/>
      <c r="HW11" s="178"/>
      <c r="HX11" s="178"/>
      <c r="HY11" s="178"/>
      <c r="HZ11" s="178"/>
      <c r="IA11" s="178"/>
      <c r="IB11" s="178"/>
      <c r="IC11" s="178"/>
      <c r="ID11" s="178"/>
      <c r="IE11" s="178"/>
      <c r="IF11" s="178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256" s="54" customFormat="1" ht="31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2"/>
      <c r="AX12" s="202" t="s">
        <v>165</v>
      </c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53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55"/>
      <c r="GR12" s="179"/>
      <c r="GS12" s="179"/>
      <c r="GT12" s="179"/>
      <c r="GU12" s="179"/>
      <c r="GV12" s="179"/>
      <c r="GW12" s="179"/>
      <c r="GX12" s="179"/>
      <c r="GY12" s="179"/>
      <c r="GZ12" s="179"/>
      <c r="HA12" s="179"/>
      <c r="HB12" s="179"/>
      <c r="HC12" s="179"/>
      <c r="HD12" s="179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U12" s="178"/>
      <c r="HV12" s="178"/>
      <c r="HW12" s="178"/>
      <c r="HX12" s="178"/>
      <c r="HY12" s="178"/>
      <c r="HZ12" s="178"/>
      <c r="IA12" s="178"/>
      <c r="IB12" s="178"/>
      <c r="IC12" s="178"/>
      <c r="ID12" s="178"/>
      <c r="IE12" s="178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spans="1:256" s="57" customFormat="1" ht="12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9"/>
      <c r="AX13" s="174" t="s">
        <v>125</v>
      </c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83" t="s">
        <v>126</v>
      </c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7">
        <f aca="true" t="shared" si="0" ref="DJ13:DJ25">DY13+EM13</f>
        <v>0</v>
      </c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6">
        <f aca="true" t="shared" si="1" ref="FA13:FA25">FO13+GC13</f>
        <v>0</v>
      </c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6">
        <f aca="true" t="shared" si="2" ref="GQ13:GQ25">HE13+HS13</f>
        <v>0</v>
      </c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  <c r="IA13" s="185"/>
      <c r="IB13" s="185"/>
      <c r="IC13" s="185"/>
      <c r="ID13" s="185"/>
      <c r="IE13" s="185"/>
      <c r="IF13" s="185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s="57" customFormat="1" ht="12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9"/>
      <c r="AX14" s="174" t="s">
        <v>127</v>
      </c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83" t="s">
        <v>128</v>
      </c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7">
        <f t="shared" si="0"/>
        <v>0</v>
      </c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6">
        <f t="shared" si="1"/>
        <v>0</v>
      </c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6">
        <f t="shared" si="2"/>
        <v>0</v>
      </c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5"/>
      <c r="HF14" s="185"/>
      <c r="HG14" s="185"/>
      <c r="HH14" s="185"/>
      <c r="HI14" s="185"/>
      <c r="HJ14" s="185"/>
      <c r="HK14" s="185"/>
      <c r="HL14" s="185"/>
      <c r="HM14" s="185"/>
      <c r="HN14" s="185"/>
      <c r="HO14" s="185"/>
      <c r="HP14" s="185"/>
      <c r="HQ14" s="185"/>
      <c r="HR14" s="185"/>
      <c r="HS14" s="185"/>
      <c r="HT14" s="185"/>
      <c r="HU14" s="185"/>
      <c r="HV14" s="185"/>
      <c r="HW14" s="185"/>
      <c r="HX14" s="185"/>
      <c r="HY14" s="185"/>
      <c r="HZ14" s="185"/>
      <c r="IA14" s="185"/>
      <c r="IB14" s="185"/>
      <c r="IC14" s="185"/>
      <c r="ID14" s="185"/>
      <c r="IE14" s="185"/>
      <c r="IF14" s="185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s="57" customFormat="1" ht="12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9"/>
      <c r="AX15" s="174" t="s">
        <v>129</v>
      </c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83" t="s">
        <v>130</v>
      </c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7">
        <f t="shared" si="0"/>
        <v>0</v>
      </c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6">
        <f t="shared" si="1"/>
        <v>0</v>
      </c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6">
        <f t="shared" si="2"/>
        <v>0</v>
      </c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5"/>
      <c r="HF15" s="185"/>
      <c r="HG15" s="185"/>
      <c r="HH15" s="185"/>
      <c r="HI15" s="185"/>
      <c r="HJ15" s="185"/>
      <c r="HK15" s="185"/>
      <c r="HL15" s="185"/>
      <c r="HM15" s="185"/>
      <c r="HN15" s="185"/>
      <c r="HO15" s="185"/>
      <c r="HP15" s="185"/>
      <c r="HQ15" s="185"/>
      <c r="HR15" s="185"/>
      <c r="HS15" s="185"/>
      <c r="HT15" s="185"/>
      <c r="HU15" s="185"/>
      <c r="HV15" s="185"/>
      <c r="HW15" s="185"/>
      <c r="HX15" s="185"/>
      <c r="HY15" s="185"/>
      <c r="HZ15" s="185"/>
      <c r="IA15" s="185"/>
      <c r="IB15" s="185"/>
      <c r="IC15" s="185"/>
      <c r="ID15" s="185"/>
      <c r="IE15" s="185"/>
      <c r="IF15" s="185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s="57" customFormat="1" ht="12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9"/>
      <c r="AX16" s="174" t="s">
        <v>131</v>
      </c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83" t="s">
        <v>132</v>
      </c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7">
        <f t="shared" si="0"/>
        <v>0</v>
      </c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6">
        <f t="shared" si="1"/>
        <v>0</v>
      </c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5"/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5"/>
      <c r="GK16" s="185"/>
      <c r="GL16" s="185"/>
      <c r="GM16" s="185"/>
      <c r="GN16" s="185"/>
      <c r="GO16" s="185"/>
      <c r="GP16" s="185"/>
      <c r="GQ16" s="186">
        <f t="shared" si="2"/>
        <v>0</v>
      </c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5"/>
      <c r="HF16" s="185"/>
      <c r="HG16" s="185"/>
      <c r="HH16" s="185"/>
      <c r="HI16" s="185"/>
      <c r="HJ16" s="185"/>
      <c r="HK16" s="185"/>
      <c r="HL16" s="185"/>
      <c r="HM16" s="185"/>
      <c r="HN16" s="185"/>
      <c r="HO16" s="185"/>
      <c r="HP16" s="185"/>
      <c r="HQ16" s="185"/>
      <c r="HR16" s="185"/>
      <c r="HS16" s="185"/>
      <c r="HT16" s="185"/>
      <c r="HU16" s="185"/>
      <c r="HV16" s="185"/>
      <c r="HW16" s="185"/>
      <c r="HX16" s="185"/>
      <c r="HY16" s="185"/>
      <c r="HZ16" s="185"/>
      <c r="IA16" s="185"/>
      <c r="IB16" s="185"/>
      <c r="IC16" s="185"/>
      <c r="ID16" s="185"/>
      <c r="IE16" s="185"/>
      <c r="IF16" s="185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s="57" customFormat="1" ht="12.7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9"/>
      <c r="AX17" s="174" t="s">
        <v>133</v>
      </c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83" t="s">
        <v>134</v>
      </c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7">
        <f t="shared" si="0"/>
        <v>0</v>
      </c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6">
        <f t="shared" si="1"/>
        <v>0</v>
      </c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5"/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  <c r="GO17" s="185"/>
      <c r="GP17" s="185"/>
      <c r="GQ17" s="186">
        <f t="shared" si="2"/>
        <v>0</v>
      </c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5"/>
      <c r="HF17" s="185"/>
      <c r="HG17" s="185"/>
      <c r="HH17" s="185"/>
      <c r="HI17" s="185"/>
      <c r="HJ17" s="185"/>
      <c r="HK17" s="185"/>
      <c r="HL17" s="185"/>
      <c r="HM17" s="185"/>
      <c r="HN17" s="185"/>
      <c r="HO17" s="185"/>
      <c r="HP17" s="185"/>
      <c r="HQ17" s="185"/>
      <c r="HR17" s="185"/>
      <c r="HS17" s="185"/>
      <c r="HT17" s="185"/>
      <c r="HU17" s="185"/>
      <c r="HV17" s="185"/>
      <c r="HW17" s="185"/>
      <c r="HX17" s="185"/>
      <c r="HY17" s="185"/>
      <c r="HZ17" s="185"/>
      <c r="IA17" s="185"/>
      <c r="IB17" s="185"/>
      <c r="IC17" s="185"/>
      <c r="ID17" s="185"/>
      <c r="IE17" s="185"/>
      <c r="IF17" s="185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57" customFormat="1" ht="12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9"/>
      <c r="AX18" s="174" t="s">
        <v>135</v>
      </c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83" t="s">
        <v>136</v>
      </c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7">
        <f t="shared" si="0"/>
        <v>0</v>
      </c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6">
        <f t="shared" si="1"/>
        <v>0</v>
      </c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5"/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85"/>
      <c r="GC18" s="185"/>
      <c r="GD18" s="185"/>
      <c r="GE18" s="185"/>
      <c r="GF18" s="185"/>
      <c r="GG18" s="185"/>
      <c r="GH18" s="185"/>
      <c r="GI18" s="185"/>
      <c r="GJ18" s="185"/>
      <c r="GK18" s="185"/>
      <c r="GL18" s="185"/>
      <c r="GM18" s="185"/>
      <c r="GN18" s="185"/>
      <c r="GO18" s="185"/>
      <c r="GP18" s="185"/>
      <c r="GQ18" s="186">
        <f t="shared" si="2"/>
        <v>0</v>
      </c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5"/>
      <c r="HF18" s="185"/>
      <c r="HG18" s="185"/>
      <c r="HH18" s="185"/>
      <c r="HI18" s="185"/>
      <c r="HJ18" s="185"/>
      <c r="HK18" s="185"/>
      <c r="HL18" s="185"/>
      <c r="HM18" s="185"/>
      <c r="HN18" s="185"/>
      <c r="HO18" s="185"/>
      <c r="HP18" s="185"/>
      <c r="HQ18" s="185"/>
      <c r="HR18" s="185"/>
      <c r="HS18" s="185"/>
      <c r="HT18" s="185"/>
      <c r="HU18" s="185"/>
      <c r="HV18" s="185"/>
      <c r="HW18" s="185"/>
      <c r="HX18" s="185"/>
      <c r="HY18" s="185"/>
      <c r="HZ18" s="185"/>
      <c r="IA18" s="185"/>
      <c r="IB18" s="185"/>
      <c r="IC18" s="185"/>
      <c r="ID18" s="185"/>
      <c r="IE18" s="185"/>
      <c r="IF18" s="185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57" customFormat="1" ht="12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9"/>
      <c r="AX19" s="174" t="s">
        <v>137</v>
      </c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83" t="s">
        <v>138</v>
      </c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7">
        <f t="shared" si="0"/>
        <v>0</v>
      </c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6">
        <f t="shared" si="1"/>
        <v>0</v>
      </c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5"/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/>
      <c r="GD19" s="185"/>
      <c r="GE19" s="185"/>
      <c r="GF19" s="185"/>
      <c r="GG19" s="185"/>
      <c r="GH19" s="185"/>
      <c r="GI19" s="185"/>
      <c r="GJ19" s="185"/>
      <c r="GK19" s="185"/>
      <c r="GL19" s="185"/>
      <c r="GM19" s="185"/>
      <c r="GN19" s="185"/>
      <c r="GO19" s="185"/>
      <c r="GP19" s="185"/>
      <c r="GQ19" s="186">
        <f t="shared" si="2"/>
        <v>0</v>
      </c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5"/>
      <c r="HF19" s="185"/>
      <c r="HG19" s="185"/>
      <c r="HH19" s="185"/>
      <c r="HI19" s="185"/>
      <c r="HJ19" s="185"/>
      <c r="HK19" s="185"/>
      <c r="HL19" s="185"/>
      <c r="HM19" s="185"/>
      <c r="HN19" s="185"/>
      <c r="HO19" s="185"/>
      <c r="HP19" s="185"/>
      <c r="HQ19" s="185"/>
      <c r="HR19" s="185"/>
      <c r="HS19" s="185"/>
      <c r="HT19" s="185"/>
      <c r="HU19" s="185"/>
      <c r="HV19" s="185"/>
      <c r="HW19" s="185"/>
      <c r="HX19" s="185"/>
      <c r="HY19" s="185"/>
      <c r="HZ19" s="185"/>
      <c r="IA19" s="185"/>
      <c r="IB19" s="185"/>
      <c r="IC19" s="185"/>
      <c r="ID19" s="185"/>
      <c r="IE19" s="185"/>
      <c r="IF19" s="185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57" customFormat="1" ht="12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9"/>
      <c r="AX20" s="174" t="s">
        <v>139</v>
      </c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83" t="s">
        <v>140</v>
      </c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7">
        <f t="shared" si="0"/>
        <v>0</v>
      </c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6">
        <f t="shared" si="1"/>
        <v>0</v>
      </c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  <c r="GO20" s="185"/>
      <c r="GP20" s="185"/>
      <c r="GQ20" s="186">
        <f t="shared" si="2"/>
        <v>0</v>
      </c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5"/>
      <c r="HF20" s="185"/>
      <c r="HG20" s="185"/>
      <c r="HH20" s="185"/>
      <c r="HI20" s="185"/>
      <c r="HJ20" s="185"/>
      <c r="HK20" s="185"/>
      <c r="HL20" s="185"/>
      <c r="HM20" s="185"/>
      <c r="HN20" s="185"/>
      <c r="HO20" s="185"/>
      <c r="HP20" s="185"/>
      <c r="HQ20" s="185"/>
      <c r="HR20" s="185"/>
      <c r="HS20" s="185"/>
      <c r="HT20" s="185"/>
      <c r="HU20" s="185"/>
      <c r="HV20" s="185"/>
      <c r="HW20" s="185"/>
      <c r="HX20" s="185"/>
      <c r="HY20" s="185"/>
      <c r="HZ20" s="185"/>
      <c r="IA20" s="185"/>
      <c r="IB20" s="185"/>
      <c r="IC20" s="185"/>
      <c r="ID20" s="185"/>
      <c r="IE20" s="185"/>
      <c r="IF20" s="185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57" customFormat="1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9"/>
      <c r="AX21" s="174" t="s">
        <v>141</v>
      </c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83" t="s">
        <v>142</v>
      </c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7">
        <f t="shared" si="0"/>
        <v>0</v>
      </c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6">
        <f t="shared" si="1"/>
        <v>0</v>
      </c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5"/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/>
      <c r="GD21" s="185"/>
      <c r="GE21" s="185"/>
      <c r="GF21" s="185"/>
      <c r="GG21" s="185"/>
      <c r="GH21" s="185"/>
      <c r="GI21" s="185"/>
      <c r="GJ21" s="185"/>
      <c r="GK21" s="185"/>
      <c r="GL21" s="185"/>
      <c r="GM21" s="185"/>
      <c r="GN21" s="185"/>
      <c r="GO21" s="185"/>
      <c r="GP21" s="185"/>
      <c r="GQ21" s="186">
        <f t="shared" si="2"/>
        <v>0</v>
      </c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5"/>
      <c r="HF21" s="185"/>
      <c r="HG21" s="185"/>
      <c r="HH21" s="185"/>
      <c r="HI21" s="185"/>
      <c r="HJ21" s="185"/>
      <c r="HK21" s="185"/>
      <c r="HL21" s="185"/>
      <c r="HM21" s="185"/>
      <c r="HN21" s="185"/>
      <c r="HO21" s="185"/>
      <c r="HP21" s="185"/>
      <c r="HQ21" s="185"/>
      <c r="HR21" s="185"/>
      <c r="HS21" s="185"/>
      <c r="HT21" s="185"/>
      <c r="HU21" s="185"/>
      <c r="HV21" s="185"/>
      <c r="HW21" s="185"/>
      <c r="HX21" s="185"/>
      <c r="HY21" s="185"/>
      <c r="HZ21" s="185"/>
      <c r="IA21" s="185"/>
      <c r="IB21" s="185"/>
      <c r="IC21" s="185"/>
      <c r="ID21" s="185"/>
      <c r="IE21" s="185"/>
      <c r="IF21" s="185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57" customFormat="1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9"/>
      <c r="AX22" s="174" t="s">
        <v>143</v>
      </c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83" t="s">
        <v>144</v>
      </c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7">
        <f t="shared" si="0"/>
        <v>0</v>
      </c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7"/>
      <c r="DX22" s="187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6">
        <f t="shared" si="1"/>
        <v>0</v>
      </c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5"/>
      <c r="FP22" s="185"/>
      <c r="FQ22" s="185"/>
      <c r="FR22" s="185"/>
      <c r="FS22" s="185"/>
      <c r="FT22" s="185"/>
      <c r="FU22" s="185"/>
      <c r="FV22" s="185"/>
      <c r="FW22" s="185"/>
      <c r="FX22" s="185"/>
      <c r="FY22" s="185"/>
      <c r="FZ22" s="185"/>
      <c r="GA22" s="185"/>
      <c r="GB22" s="185"/>
      <c r="GC22" s="185"/>
      <c r="GD22" s="185"/>
      <c r="GE22" s="185"/>
      <c r="GF22" s="185"/>
      <c r="GG22" s="185"/>
      <c r="GH22" s="185"/>
      <c r="GI22" s="185"/>
      <c r="GJ22" s="185"/>
      <c r="GK22" s="185"/>
      <c r="GL22" s="185"/>
      <c r="GM22" s="185"/>
      <c r="GN22" s="185"/>
      <c r="GO22" s="185"/>
      <c r="GP22" s="185"/>
      <c r="GQ22" s="186">
        <f t="shared" si="2"/>
        <v>0</v>
      </c>
      <c r="GR22" s="186"/>
      <c r="GS22" s="186"/>
      <c r="GT22" s="186"/>
      <c r="GU22" s="186"/>
      <c r="GV22" s="186"/>
      <c r="GW22" s="186"/>
      <c r="GX22" s="186"/>
      <c r="GY22" s="186"/>
      <c r="GZ22" s="186"/>
      <c r="HA22" s="186"/>
      <c r="HB22" s="186"/>
      <c r="HC22" s="186"/>
      <c r="HD22" s="186"/>
      <c r="HE22" s="185"/>
      <c r="HF22" s="185"/>
      <c r="HG22" s="185"/>
      <c r="HH22" s="185"/>
      <c r="HI22" s="185"/>
      <c r="HJ22" s="185"/>
      <c r="HK22" s="185"/>
      <c r="HL22" s="185"/>
      <c r="HM22" s="185"/>
      <c r="HN22" s="185"/>
      <c r="HO22" s="185"/>
      <c r="HP22" s="185"/>
      <c r="HQ22" s="185"/>
      <c r="HR22" s="185"/>
      <c r="HS22" s="185"/>
      <c r="HT22" s="185"/>
      <c r="HU22" s="185"/>
      <c r="HV22" s="185"/>
      <c r="HW22" s="185"/>
      <c r="HX22" s="185"/>
      <c r="HY22" s="185"/>
      <c r="HZ22" s="185"/>
      <c r="IA22" s="185"/>
      <c r="IB22" s="185"/>
      <c r="IC22" s="185"/>
      <c r="ID22" s="185"/>
      <c r="IE22" s="185"/>
      <c r="IF22" s="185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57" customFormat="1" ht="12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9"/>
      <c r="AX23" s="174" t="s">
        <v>145</v>
      </c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83" t="s">
        <v>146</v>
      </c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7">
        <f t="shared" si="0"/>
        <v>0</v>
      </c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6">
        <f t="shared" si="1"/>
        <v>0</v>
      </c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5"/>
      <c r="FP23" s="185"/>
      <c r="FQ23" s="185"/>
      <c r="FR23" s="185"/>
      <c r="FS23" s="185"/>
      <c r="FT23" s="185"/>
      <c r="FU23" s="185"/>
      <c r="FV23" s="185"/>
      <c r="FW23" s="185"/>
      <c r="FX23" s="185"/>
      <c r="FY23" s="185"/>
      <c r="FZ23" s="185"/>
      <c r="GA23" s="185"/>
      <c r="GB23" s="185"/>
      <c r="GC23" s="185"/>
      <c r="GD23" s="185"/>
      <c r="GE23" s="185"/>
      <c r="GF23" s="185"/>
      <c r="GG23" s="185"/>
      <c r="GH23" s="185"/>
      <c r="GI23" s="185"/>
      <c r="GJ23" s="185"/>
      <c r="GK23" s="185"/>
      <c r="GL23" s="185"/>
      <c r="GM23" s="185"/>
      <c r="GN23" s="185"/>
      <c r="GO23" s="185"/>
      <c r="GP23" s="185"/>
      <c r="GQ23" s="186">
        <f t="shared" si="2"/>
        <v>0</v>
      </c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5"/>
      <c r="HF23" s="185"/>
      <c r="HG23" s="185"/>
      <c r="HH23" s="185"/>
      <c r="HI23" s="185"/>
      <c r="HJ23" s="185"/>
      <c r="HK23" s="185"/>
      <c r="HL23" s="185"/>
      <c r="HM23" s="185"/>
      <c r="HN23" s="185"/>
      <c r="HO23" s="185"/>
      <c r="HP23" s="185"/>
      <c r="HQ23" s="185"/>
      <c r="HR23" s="185"/>
      <c r="HS23" s="185"/>
      <c r="HT23" s="185"/>
      <c r="HU23" s="185"/>
      <c r="HV23" s="185"/>
      <c r="HW23" s="185"/>
      <c r="HX23" s="185"/>
      <c r="HY23" s="185"/>
      <c r="HZ23" s="185"/>
      <c r="IA23" s="185"/>
      <c r="IB23" s="185"/>
      <c r="IC23" s="185"/>
      <c r="ID23" s="185"/>
      <c r="IE23" s="185"/>
      <c r="IF23" s="185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57" customFormat="1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9"/>
      <c r="AX24" s="174" t="s">
        <v>147</v>
      </c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83" t="s">
        <v>148</v>
      </c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7">
        <f t="shared" si="0"/>
        <v>0</v>
      </c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6">
        <f t="shared" si="1"/>
        <v>0</v>
      </c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5"/>
      <c r="FP24" s="185"/>
      <c r="FQ24" s="185"/>
      <c r="FR24" s="185"/>
      <c r="FS24" s="185"/>
      <c r="FT24" s="185"/>
      <c r="FU24" s="185"/>
      <c r="FV24" s="185"/>
      <c r="FW24" s="185"/>
      <c r="FX24" s="185"/>
      <c r="FY24" s="185"/>
      <c r="FZ24" s="185"/>
      <c r="GA24" s="185"/>
      <c r="GB24" s="185"/>
      <c r="GC24" s="185"/>
      <c r="GD24" s="185"/>
      <c r="GE24" s="185"/>
      <c r="GF24" s="185"/>
      <c r="GG24" s="185"/>
      <c r="GH24" s="185"/>
      <c r="GI24" s="185"/>
      <c r="GJ24" s="185"/>
      <c r="GK24" s="185"/>
      <c r="GL24" s="185"/>
      <c r="GM24" s="185"/>
      <c r="GN24" s="185"/>
      <c r="GO24" s="185"/>
      <c r="GP24" s="185"/>
      <c r="GQ24" s="186">
        <f t="shared" si="2"/>
        <v>0</v>
      </c>
      <c r="GR24" s="186"/>
      <c r="GS24" s="186"/>
      <c r="GT24" s="186"/>
      <c r="GU24" s="186"/>
      <c r="GV24" s="186"/>
      <c r="GW24" s="186"/>
      <c r="GX24" s="186"/>
      <c r="GY24" s="186"/>
      <c r="GZ24" s="186"/>
      <c r="HA24" s="186"/>
      <c r="HB24" s="186"/>
      <c r="HC24" s="186"/>
      <c r="HD24" s="186"/>
      <c r="HE24" s="185"/>
      <c r="HF24" s="185"/>
      <c r="HG24" s="185"/>
      <c r="HH24" s="185"/>
      <c r="HI24" s="185"/>
      <c r="HJ24" s="185"/>
      <c r="HK24" s="185"/>
      <c r="HL24" s="185"/>
      <c r="HM24" s="185"/>
      <c r="HN24" s="185"/>
      <c r="HO24" s="185"/>
      <c r="HP24" s="185"/>
      <c r="HQ24" s="185"/>
      <c r="HR24" s="185"/>
      <c r="HS24" s="185"/>
      <c r="HT24" s="185"/>
      <c r="HU24" s="185"/>
      <c r="HV24" s="185"/>
      <c r="HW24" s="185"/>
      <c r="HX24" s="185"/>
      <c r="HY24" s="185"/>
      <c r="HZ24" s="185"/>
      <c r="IA24" s="185"/>
      <c r="IB24" s="185"/>
      <c r="IC24" s="185"/>
      <c r="ID24" s="185"/>
      <c r="IE24" s="185"/>
      <c r="IF24" s="185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s="57" customFormat="1" ht="33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9"/>
      <c r="AX25" s="174" t="s">
        <v>149</v>
      </c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83" t="s">
        <v>150</v>
      </c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7">
        <f t="shared" si="0"/>
        <v>0</v>
      </c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6">
        <f t="shared" si="1"/>
        <v>0</v>
      </c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5"/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/>
      <c r="GD25" s="185"/>
      <c r="GE25" s="185"/>
      <c r="GF25" s="185"/>
      <c r="GG25" s="185"/>
      <c r="GH25" s="185"/>
      <c r="GI25" s="185"/>
      <c r="GJ25" s="185"/>
      <c r="GK25" s="185"/>
      <c r="GL25" s="185"/>
      <c r="GM25" s="185"/>
      <c r="GN25" s="185"/>
      <c r="GO25" s="185"/>
      <c r="GP25" s="185"/>
      <c r="GQ25" s="186">
        <f t="shared" si="2"/>
        <v>0</v>
      </c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/>
      <c r="HE25" s="185"/>
      <c r="HF25" s="185"/>
      <c r="HG25" s="185"/>
      <c r="HH25" s="185"/>
      <c r="HI25" s="185"/>
      <c r="HJ25" s="185"/>
      <c r="HK25" s="185"/>
      <c r="HL25" s="185"/>
      <c r="HM25" s="185"/>
      <c r="HN25" s="185"/>
      <c r="HO25" s="185"/>
      <c r="HP25" s="185"/>
      <c r="HQ25" s="185"/>
      <c r="HR25" s="185"/>
      <c r="HS25" s="185"/>
      <c r="HT25" s="185"/>
      <c r="HU25" s="185"/>
      <c r="HV25" s="185"/>
      <c r="HW25" s="185"/>
      <c r="HX25" s="185"/>
      <c r="HY25" s="185"/>
      <c r="HZ25" s="185"/>
      <c r="IA25" s="185"/>
      <c r="IB25" s="185"/>
      <c r="IC25" s="185"/>
      <c r="ID25" s="185"/>
      <c r="IE25" s="185"/>
      <c r="IF25" s="185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s="57" customFormat="1" ht="33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203" t="s">
        <v>166</v>
      </c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183"/>
      <c r="DH26" s="56"/>
      <c r="DI26" s="56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6"/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5"/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58"/>
      <c r="GR26" s="186"/>
      <c r="GS26" s="186"/>
      <c r="GT26" s="186"/>
      <c r="GU26" s="186"/>
      <c r="GV26" s="186"/>
      <c r="GW26" s="186"/>
      <c r="GX26" s="186"/>
      <c r="GY26" s="186"/>
      <c r="GZ26" s="186"/>
      <c r="HA26" s="186"/>
      <c r="HB26" s="186"/>
      <c r="HC26" s="186"/>
      <c r="HD26" s="186"/>
      <c r="HG26" s="185"/>
      <c r="HH26" s="185"/>
      <c r="HI26" s="185"/>
      <c r="HJ26" s="185"/>
      <c r="HK26" s="185"/>
      <c r="HL26" s="185"/>
      <c r="HM26" s="185"/>
      <c r="HN26" s="185"/>
      <c r="HO26" s="185"/>
      <c r="HP26" s="185"/>
      <c r="HQ26" s="185"/>
      <c r="HU26" s="185"/>
      <c r="HV26" s="185"/>
      <c r="HW26" s="185"/>
      <c r="HX26" s="185"/>
      <c r="HY26" s="185"/>
      <c r="HZ26" s="185"/>
      <c r="IA26" s="185"/>
      <c r="IB26" s="185"/>
      <c r="IC26" s="185"/>
      <c r="ID26" s="185"/>
      <c r="IE26" s="185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57" customFormat="1" ht="23.2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9"/>
      <c r="AX27" s="174" t="s">
        <v>125</v>
      </c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83" t="s">
        <v>126</v>
      </c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7">
        <f>DY27+EM27</f>
        <v>0</v>
      </c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6">
        <f>FO27+GC27</f>
        <v>0</v>
      </c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186"/>
      <c r="FM27" s="186"/>
      <c r="FN27" s="186"/>
      <c r="FO27" s="185"/>
      <c r="FP27" s="185"/>
      <c r="FQ27" s="185"/>
      <c r="FR27" s="185"/>
      <c r="FS27" s="185"/>
      <c r="FT27" s="185"/>
      <c r="FU27" s="185"/>
      <c r="FV27" s="185"/>
      <c r="FW27" s="185"/>
      <c r="FX27" s="185"/>
      <c r="FY27" s="185"/>
      <c r="FZ27" s="185"/>
      <c r="GA27" s="185"/>
      <c r="GB27" s="185"/>
      <c r="GC27" s="185"/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6">
        <f>HE27+HS27</f>
        <v>0</v>
      </c>
      <c r="GR27" s="186"/>
      <c r="GS27" s="186"/>
      <c r="GT27" s="186"/>
      <c r="GU27" s="186"/>
      <c r="GV27" s="186"/>
      <c r="GW27" s="186"/>
      <c r="GX27" s="186"/>
      <c r="GY27" s="186"/>
      <c r="GZ27" s="186"/>
      <c r="HA27" s="186"/>
      <c r="HB27" s="186"/>
      <c r="HC27" s="186"/>
      <c r="HD27" s="186"/>
      <c r="HE27" s="185"/>
      <c r="HF27" s="185"/>
      <c r="HG27" s="185"/>
      <c r="HH27" s="185"/>
      <c r="HI27" s="185"/>
      <c r="HJ27" s="185"/>
      <c r="HK27" s="185"/>
      <c r="HL27" s="185"/>
      <c r="HM27" s="185"/>
      <c r="HN27" s="185"/>
      <c r="HO27" s="185"/>
      <c r="HP27" s="185"/>
      <c r="HQ27" s="185"/>
      <c r="HR27" s="185"/>
      <c r="HS27" s="185"/>
      <c r="HT27" s="185"/>
      <c r="HU27" s="185"/>
      <c r="HV27" s="185"/>
      <c r="HW27" s="185"/>
      <c r="HX27" s="185"/>
      <c r="HY27" s="185"/>
      <c r="HZ27" s="185"/>
      <c r="IA27" s="185"/>
      <c r="IB27" s="185"/>
      <c r="IC27" s="185"/>
      <c r="ID27" s="185"/>
      <c r="IE27" s="185"/>
      <c r="IF27" s="185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s="57" customFormat="1" ht="20.2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9"/>
      <c r="AX28" s="174" t="s">
        <v>127</v>
      </c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83" t="s">
        <v>128</v>
      </c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7">
        <f>DY28+EM28</f>
        <v>0</v>
      </c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6">
        <f>FO28+GC28</f>
        <v>0</v>
      </c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5"/>
      <c r="FP28" s="185"/>
      <c r="FQ28" s="185"/>
      <c r="FR28" s="185"/>
      <c r="FS28" s="185"/>
      <c r="FT28" s="185"/>
      <c r="FU28" s="185"/>
      <c r="FV28" s="185"/>
      <c r="FW28" s="185"/>
      <c r="FX28" s="185"/>
      <c r="FY28" s="185"/>
      <c r="FZ28" s="185"/>
      <c r="GA28" s="185"/>
      <c r="GB28" s="185"/>
      <c r="GC28" s="185"/>
      <c r="GD28" s="185"/>
      <c r="GE28" s="185"/>
      <c r="GF28" s="185"/>
      <c r="GG28" s="185"/>
      <c r="GH28" s="185"/>
      <c r="GI28" s="185"/>
      <c r="GJ28" s="185"/>
      <c r="GK28" s="185"/>
      <c r="GL28" s="185"/>
      <c r="GM28" s="185"/>
      <c r="GN28" s="185"/>
      <c r="GO28" s="185"/>
      <c r="GP28" s="185"/>
      <c r="GQ28" s="186">
        <f>HE28+HS28</f>
        <v>0</v>
      </c>
      <c r="GR28" s="186"/>
      <c r="GS28" s="186"/>
      <c r="GT28" s="186"/>
      <c r="GU28" s="186"/>
      <c r="GV28" s="186"/>
      <c r="GW28" s="186"/>
      <c r="GX28" s="186"/>
      <c r="GY28" s="186"/>
      <c r="GZ28" s="186"/>
      <c r="HA28" s="186"/>
      <c r="HB28" s="186"/>
      <c r="HC28" s="186"/>
      <c r="HD28" s="186"/>
      <c r="HE28" s="185"/>
      <c r="HF28" s="185"/>
      <c r="HG28" s="185"/>
      <c r="HH28" s="185"/>
      <c r="HI28" s="185"/>
      <c r="HJ28" s="185"/>
      <c r="HK28" s="185"/>
      <c r="HL28" s="185"/>
      <c r="HM28" s="185"/>
      <c r="HN28" s="185"/>
      <c r="HO28" s="185"/>
      <c r="HP28" s="185"/>
      <c r="HQ28" s="185"/>
      <c r="HR28" s="185"/>
      <c r="HS28" s="185"/>
      <c r="HT28" s="185"/>
      <c r="HU28" s="185"/>
      <c r="HV28" s="185"/>
      <c r="HW28" s="185"/>
      <c r="HX28" s="185"/>
      <c r="HY28" s="185"/>
      <c r="HZ28" s="185"/>
      <c r="IA28" s="185"/>
      <c r="IB28" s="185"/>
      <c r="IC28" s="185"/>
      <c r="ID28" s="185"/>
      <c r="IE28" s="185"/>
      <c r="IF28" s="185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57" customFormat="1" ht="12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174" t="s">
        <v>129</v>
      </c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83" t="s">
        <v>130</v>
      </c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7">
        <f>DY29+EM29</f>
        <v>0</v>
      </c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6">
        <f>FO29+GC29</f>
        <v>0</v>
      </c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5"/>
      <c r="FP29" s="185"/>
      <c r="FQ29" s="185"/>
      <c r="FR29" s="185"/>
      <c r="FS29" s="185"/>
      <c r="FT29" s="185"/>
      <c r="FU29" s="185"/>
      <c r="FV29" s="185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6">
        <f>HE29+HS29</f>
        <v>0</v>
      </c>
      <c r="GR29" s="186"/>
      <c r="GS29" s="186"/>
      <c r="GT29" s="186"/>
      <c r="GU29" s="186"/>
      <c r="GV29" s="186"/>
      <c r="GW29" s="186"/>
      <c r="GX29" s="186"/>
      <c r="GY29" s="186"/>
      <c r="GZ29" s="186"/>
      <c r="HA29" s="186"/>
      <c r="HB29" s="186"/>
      <c r="HC29" s="186"/>
      <c r="HD29" s="186"/>
      <c r="HE29" s="185"/>
      <c r="HF29" s="185"/>
      <c r="HG29" s="185"/>
      <c r="HH29" s="185"/>
      <c r="HI29" s="185"/>
      <c r="HJ29" s="185"/>
      <c r="HK29" s="185"/>
      <c r="HL29" s="185"/>
      <c r="HM29" s="185"/>
      <c r="HN29" s="185"/>
      <c r="HO29" s="185"/>
      <c r="HP29" s="185"/>
      <c r="HQ29" s="185"/>
      <c r="HR29" s="185"/>
      <c r="HS29" s="185"/>
      <c r="HT29" s="185"/>
      <c r="HU29" s="185"/>
      <c r="HV29" s="185"/>
      <c r="HW29" s="185"/>
      <c r="HX29" s="185"/>
      <c r="HY29" s="185"/>
      <c r="HZ29" s="185"/>
      <c r="IA29" s="185"/>
      <c r="IB29" s="185"/>
      <c r="IC29" s="185"/>
      <c r="ID29" s="185"/>
      <c r="IE29" s="185"/>
      <c r="IF29" s="18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71" customFormat="1" ht="30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207" t="s">
        <v>131</v>
      </c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6" t="s">
        <v>132</v>
      </c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8">
        <f>DY30+EM30</f>
        <v>0</v>
      </c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5">
        <f>FO30+GC30</f>
        <v>0</v>
      </c>
      <c r="FB30" s="205"/>
      <c r="FC30" s="205"/>
      <c r="FD30" s="205"/>
      <c r="FE30" s="205"/>
      <c r="FF30" s="205"/>
      <c r="FG30" s="205"/>
      <c r="FH30" s="205"/>
      <c r="FI30" s="205"/>
      <c r="FJ30" s="205"/>
      <c r="FK30" s="205"/>
      <c r="FL30" s="205"/>
      <c r="FM30" s="205"/>
      <c r="FN30" s="205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5">
        <f>HE30+HS30</f>
        <v>0</v>
      </c>
      <c r="GR30" s="205"/>
      <c r="GS30" s="205"/>
      <c r="GT30" s="205"/>
      <c r="GU30" s="205"/>
      <c r="GV30" s="205"/>
      <c r="GW30" s="205"/>
      <c r="GX30" s="205"/>
      <c r="GY30" s="205"/>
      <c r="GZ30" s="205"/>
      <c r="HA30" s="205"/>
      <c r="HB30" s="205"/>
      <c r="HC30" s="205"/>
      <c r="HD30" s="205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s="57" customFormat="1" ht="12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174" t="s">
        <v>133</v>
      </c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83" t="s">
        <v>134</v>
      </c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7"/>
      <c r="DK31" s="187"/>
      <c r="DL31" s="187"/>
      <c r="DM31" s="187"/>
      <c r="DN31" s="187"/>
      <c r="DO31" s="187"/>
      <c r="DP31" s="187"/>
      <c r="DQ31" s="187"/>
      <c r="DR31" s="187"/>
      <c r="DS31" s="187"/>
      <c r="DT31" s="187"/>
      <c r="DU31" s="187"/>
      <c r="DV31" s="187"/>
      <c r="DW31" s="187"/>
      <c r="DX31" s="187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6"/>
      <c r="FB31" s="186"/>
      <c r="FC31" s="186"/>
      <c r="FD31" s="186"/>
      <c r="FE31" s="186"/>
      <c r="FF31" s="186"/>
      <c r="FG31" s="186"/>
      <c r="FH31" s="186"/>
      <c r="FI31" s="186"/>
      <c r="FJ31" s="186"/>
      <c r="FK31" s="186"/>
      <c r="FL31" s="186"/>
      <c r="FM31" s="186"/>
      <c r="FN31" s="186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6"/>
      <c r="GR31" s="186"/>
      <c r="GS31" s="186"/>
      <c r="GT31" s="186"/>
      <c r="GU31" s="186"/>
      <c r="GV31" s="186"/>
      <c r="GW31" s="186"/>
      <c r="GX31" s="186"/>
      <c r="GY31" s="186"/>
      <c r="GZ31" s="186"/>
      <c r="HA31" s="186"/>
      <c r="HB31" s="186"/>
      <c r="HC31" s="186"/>
      <c r="HD31" s="186"/>
      <c r="HE31" s="185"/>
      <c r="HF31" s="185"/>
      <c r="HG31" s="185"/>
      <c r="HH31" s="185"/>
      <c r="HI31" s="185"/>
      <c r="HJ31" s="185"/>
      <c r="HK31" s="185"/>
      <c r="HL31" s="185"/>
      <c r="HM31" s="185"/>
      <c r="HN31" s="185"/>
      <c r="HO31" s="185"/>
      <c r="HP31" s="185"/>
      <c r="HQ31" s="185"/>
      <c r="HR31" s="185"/>
      <c r="HS31" s="185"/>
      <c r="HT31" s="185"/>
      <c r="HU31" s="185"/>
      <c r="HV31" s="185"/>
      <c r="HW31" s="185"/>
      <c r="HX31" s="185"/>
      <c r="HY31" s="185"/>
      <c r="HZ31" s="185"/>
      <c r="IA31" s="185"/>
      <c r="IB31" s="185"/>
      <c r="IC31" s="185"/>
      <c r="ID31" s="185"/>
      <c r="IE31" s="185"/>
      <c r="IF31" s="18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s="57" customFormat="1" ht="12.7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174" t="s">
        <v>135</v>
      </c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83" t="s">
        <v>136</v>
      </c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6"/>
      <c r="FB32" s="186"/>
      <c r="FC32" s="186"/>
      <c r="FD32" s="186"/>
      <c r="FE32" s="186"/>
      <c r="FF32" s="186"/>
      <c r="FG32" s="186"/>
      <c r="FH32" s="186"/>
      <c r="FI32" s="186"/>
      <c r="FJ32" s="186"/>
      <c r="FK32" s="186"/>
      <c r="FL32" s="186"/>
      <c r="FM32" s="186"/>
      <c r="FN32" s="186"/>
      <c r="FO32" s="185"/>
      <c r="FP32" s="185"/>
      <c r="FQ32" s="185"/>
      <c r="FR32" s="185"/>
      <c r="FS32" s="185"/>
      <c r="FT32" s="185"/>
      <c r="FU32" s="185"/>
      <c r="FV32" s="185"/>
      <c r="FW32" s="185"/>
      <c r="FX32" s="185"/>
      <c r="FY32" s="185"/>
      <c r="FZ32" s="185"/>
      <c r="GA32" s="185"/>
      <c r="GB32" s="185"/>
      <c r="GC32" s="185"/>
      <c r="GD32" s="185"/>
      <c r="GE32" s="185"/>
      <c r="GF32" s="185"/>
      <c r="GG32" s="185"/>
      <c r="GH32" s="185"/>
      <c r="GI32" s="185"/>
      <c r="GJ32" s="185"/>
      <c r="GK32" s="185"/>
      <c r="GL32" s="185"/>
      <c r="GM32" s="185"/>
      <c r="GN32" s="185"/>
      <c r="GO32" s="185"/>
      <c r="GP32" s="185"/>
      <c r="GQ32" s="186"/>
      <c r="GR32" s="186"/>
      <c r="GS32" s="186"/>
      <c r="GT32" s="186"/>
      <c r="GU32" s="186"/>
      <c r="GV32" s="186"/>
      <c r="GW32" s="186"/>
      <c r="GX32" s="186"/>
      <c r="GY32" s="186"/>
      <c r="GZ32" s="186"/>
      <c r="HA32" s="186"/>
      <c r="HB32" s="186"/>
      <c r="HC32" s="186"/>
      <c r="HD32" s="186"/>
      <c r="HE32" s="185"/>
      <c r="HF32" s="185"/>
      <c r="HG32" s="185"/>
      <c r="HH32" s="185"/>
      <c r="HI32" s="185"/>
      <c r="HJ32" s="185"/>
      <c r="HK32" s="185"/>
      <c r="HL32" s="185"/>
      <c r="HM32" s="185"/>
      <c r="HN32" s="185"/>
      <c r="HO32" s="185"/>
      <c r="HP32" s="185"/>
      <c r="HQ32" s="185"/>
      <c r="HR32" s="185"/>
      <c r="HS32" s="185"/>
      <c r="HT32" s="185"/>
      <c r="HU32" s="185"/>
      <c r="HV32" s="185"/>
      <c r="HW32" s="185"/>
      <c r="HX32" s="185"/>
      <c r="HY32" s="185"/>
      <c r="HZ32" s="185"/>
      <c r="IA32" s="185"/>
      <c r="IB32" s="185"/>
      <c r="IC32" s="185"/>
      <c r="ID32" s="185"/>
      <c r="IE32" s="185"/>
      <c r="IF32" s="18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s="57" customFormat="1" ht="12.7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174" t="s">
        <v>137</v>
      </c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83" t="s">
        <v>138</v>
      </c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5"/>
      <c r="EK33" s="185"/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5"/>
      <c r="EX33" s="185"/>
      <c r="EY33" s="185"/>
      <c r="EZ33" s="185"/>
      <c r="FA33" s="186"/>
      <c r="FB33" s="186"/>
      <c r="FC33" s="186"/>
      <c r="FD33" s="186"/>
      <c r="FE33" s="186"/>
      <c r="FF33" s="186"/>
      <c r="FG33" s="186"/>
      <c r="FH33" s="186"/>
      <c r="FI33" s="186"/>
      <c r="FJ33" s="186"/>
      <c r="FK33" s="186"/>
      <c r="FL33" s="186"/>
      <c r="FM33" s="186"/>
      <c r="FN33" s="186"/>
      <c r="FO33" s="185"/>
      <c r="FP33" s="185"/>
      <c r="FQ33" s="185"/>
      <c r="FR33" s="185"/>
      <c r="FS33" s="185"/>
      <c r="FT33" s="185"/>
      <c r="FU33" s="185"/>
      <c r="FV33" s="185"/>
      <c r="FW33" s="185"/>
      <c r="FX33" s="185"/>
      <c r="FY33" s="185"/>
      <c r="FZ33" s="185"/>
      <c r="GA33" s="185"/>
      <c r="GB33" s="185"/>
      <c r="GC33" s="185"/>
      <c r="GD33" s="185"/>
      <c r="GE33" s="185"/>
      <c r="GF33" s="185"/>
      <c r="GG33" s="185"/>
      <c r="GH33" s="185"/>
      <c r="GI33" s="185"/>
      <c r="GJ33" s="185"/>
      <c r="GK33" s="185"/>
      <c r="GL33" s="185"/>
      <c r="GM33" s="185"/>
      <c r="GN33" s="185"/>
      <c r="GO33" s="185"/>
      <c r="GP33" s="185"/>
      <c r="GQ33" s="186"/>
      <c r="GR33" s="186"/>
      <c r="GS33" s="186"/>
      <c r="GT33" s="186"/>
      <c r="GU33" s="186"/>
      <c r="GV33" s="186"/>
      <c r="GW33" s="186"/>
      <c r="GX33" s="186"/>
      <c r="GY33" s="186"/>
      <c r="GZ33" s="186"/>
      <c r="HA33" s="186"/>
      <c r="HB33" s="186"/>
      <c r="HC33" s="186"/>
      <c r="HD33" s="186"/>
      <c r="HE33" s="185"/>
      <c r="HF33" s="185"/>
      <c r="HG33" s="185"/>
      <c r="HH33" s="185"/>
      <c r="HI33" s="185"/>
      <c r="HJ33" s="185"/>
      <c r="HK33" s="185"/>
      <c r="HL33" s="185"/>
      <c r="HM33" s="185"/>
      <c r="HN33" s="185"/>
      <c r="HO33" s="185"/>
      <c r="HP33" s="185"/>
      <c r="HQ33" s="185"/>
      <c r="HR33" s="185"/>
      <c r="HS33" s="185"/>
      <c r="HT33" s="185"/>
      <c r="HU33" s="185"/>
      <c r="HV33" s="185"/>
      <c r="HW33" s="185"/>
      <c r="HX33" s="185"/>
      <c r="HY33" s="185"/>
      <c r="HZ33" s="185"/>
      <c r="IA33" s="185"/>
      <c r="IB33" s="185"/>
      <c r="IC33" s="185"/>
      <c r="ID33" s="185"/>
      <c r="IE33" s="185"/>
      <c r="IF33" s="18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s="57" customFormat="1" ht="12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174" t="s">
        <v>139</v>
      </c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83" t="s">
        <v>140</v>
      </c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6"/>
      <c r="FB34" s="186"/>
      <c r="FC34" s="186"/>
      <c r="FD34" s="186"/>
      <c r="FE34" s="186"/>
      <c r="FF34" s="186"/>
      <c r="FG34" s="186"/>
      <c r="FH34" s="186"/>
      <c r="FI34" s="186"/>
      <c r="FJ34" s="186"/>
      <c r="FK34" s="186"/>
      <c r="FL34" s="186"/>
      <c r="FM34" s="186"/>
      <c r="FN34" s="186"/>
      <c r="FO34" s="185"/>
      <c r="FP34" s="185"/>
      <c r="FQ34" s="185"/>
      <c r="FR34" s="185"/>
      <c r="FS34" s="185"/>
      <c r="FT34" s="185"/>
      <c r="FU34" s="185"/>
      <c r="FV34" s="185"/>
      <c r="FW34" s="185"/>
      <c r="FX34" s="185"/>
      <c r="FY34" s="185"/>
      <c r="FZ34" s="185"/>
      <c r="GA34" s="185"/>
      <c r="GB34" s="185"/>
      <c r="GC34" s="185"/>
      <c r="GD34" s="185"/>
      <c r="GE34" s="185"/>
      <c r="GF34" s="185"/>
      <c r="GG34" s="185"/>
      <c r="GH34" s="185"/>
      <c r="GI34" s="185"/>
      <c r="GJ34" s="185"/>
      <c r="GK34" s="185"/>
      <c r="GL34" s="185"/>
      <c r="GM34" s="185"/>
      <c r="GN34" s="185"/>
      <c r="GO34" s="185"/>
      <c r="GP34" s="185"/>
      <c r="GQ34" s="186"/>
      <c r="GR34" s="186"/>
      <c r="GS34" s="186"/>
      <c r="GT34" s="186"/>
      <c r="GU34" s="186"/>
      <c r="GV34" s="186"/>
      <c r="GW34" s="186"/>
      <c r="GX34" s="186"/>
      <c r="GY34" s="186"/>
      <c r="GZ34" s="186"/>
      <c r="HA34" s="186"/>
      <c r="HB34" s="186"/>
      <c r="HC34" s="186"/>
      <c r="HD34" s="186"/>
      <c r="HE34" s="185"/>
      <c r="HF34" s="185"/>
      <c r="HG34" s="185"/>
      <c r="HH34" s="185"/>
      <c r="HI34" s="185"/>
      <c r="HJ34" s="185"/>
      <c r="HK34" s="185"/>
      <c r="HL34" s="185"/>
      <c r="HM34" s="185"/>
      <c r="HN34" s="185"/>
      <c r="HO34" s="185"/>
      <c r="HP34" s="185"/>
      <c r="HQ34" s="185"/>
      <c r="HR34" s="185"/>
      <c r="HS34" s="185"/>
      <c r="HT34" s="185"/>
      <c r="HU34" s="185"/>
      <c r="HV34" s="185"/>
      <c r="HW34" s="185"/>
      <c r="HX34" s="185"/>
      <c r="HY34" s="185"/>
      <c r="HZ34" s="185"/>
      <c r="IA34" s="185"/>
      <c r="IB34" s="185"/>
      <c r="IC34" s="185"/>
      <c r="ID34" s="185"/>
      <c r="IE34" s="185"/>
      <c r="IF34" s="18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56" s="57" customFormat="1" ht="12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174" t="s">
        <v>141</v>
      </c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83" t="s">
        <v>142</v>
      </c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DJ35" s="187"/>
      <c r="DK35" s="187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7"/>
      <c r="DX35" s="187"/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5"/>
      <c r="EK35" s="185"/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85"/>
      <c r="EX35" s="185"/>
      <c r="EY35" s="185"/>
      <c r="EZ35" s="185"/>
      <c r="FA35" s="186"/>
      <c r="FB35" s="186"/>
      <c r="FC35" s="186"/>
      <c r="FD35" s="186"/>
      <c r="FE35" s="186"/>
      <c r="FF35" s="186"/>
      <c r="FG35" s="186"/>
      <c r="FH35" s="186"/>
      <c r="FI35" s="186"/>
      <c r="FJ35" s="186"/>
      <c r="FK35" s="186"/>
      <c r="FL35" s="186"/>
      <c r="FM35" s="186"/>
      <c r="FN35" s="186"/>
      <c r="FO35" s="185"/>
      <c r="FP35" s="185"/>
      <c r="FQ35" s="185"/>
      <c r="FR35" s="185"/>
      <c r="FS35" s="185"/>
      <c r="FT35" s="185"/>
      <c r="FU35" s="185"/>
      <c r="FV35" s="185"/>
      <c r="FW35" s="185"/>
      <c r="FX35" s="185"/>
      <c r="FY35" s="185"/>
      <c r="FZ35" s="185"/>
      <c r="GA35" s="185"/>
      <c r="GB35" s="185"/>
      <c r="GC35" s="185"/>
      <c r="GD35" s="185"/>
      <c r="GE35" s="185"/>
      <c r="GF35" s="185"/>
      <c r="GG35" s="185"/>
      <c r="GH35" s="185"/>
      <c r="GI35" s="185"/>
      <c r="GJ35" s="185"/>
      <c r="GK35" s="185"/>
      <c r="GL35" s="185"/>
      <c r="GM35" s="185"/>
      <c r="GN35" s="185"/>
      <c r="GO35" s="185"/>
      <c r="GP35" s="185"/>
      <c r="GQ35" s="186"/>
      <c r="GR35" s="186"/>
      <c r="GS35" s="186"/>
      <c r="GT35" s="186"/>
      <c r="GU35" s="186"/>
      <c r="GV35" s="186"/>
      <c r="GW35" s="186"/>
      <c r="GX35" s="186"/>
      <c r="GY35" s="186"/>
      <c r="GZ35" s="186"/>
      <c r="HA35" s="186"/>
      <c r="HB35" s="186"/>
      <c r="HC35" s="186"/>
      <c r="HD35" s="186"/>
      <c r="HE35" s="185"/>
      <c r="HF35" s="185"/>
      <c r="HG35" s="185"/>
      <c r="HH35" s="185"/>
      <c r="HI35" s="185"/>
      <c r="HJ35" s="185"/>
      <c r="HK35" s="185"/>
      <c r="HL35" s="185"/>
      <c r="HM35" s="185"/>
      <c r="HN35" s="185"/>
      <c r="HO35" s="185"/>
      <c r="HP35" s="185"/>
      <c r="HQ35" s="185"/>
      <c r="HR35" s="185"/>
      <c r="HS35" s="185"/>
      <c r="HT35" s="185"/>
      <c r="HU35" s="185"/>
      <c r="HV35" s="185"/>
      <c r="HW35" s="185"/>
      <c r="HX35" s="185"/>
      <c r="HY35" s="185"/>
      <c r="HZ35" s="185"/>
      <c r="IA35" s="185"/>
      <c r="IB35" s="185"/>
      <c r="IC35" s="185"/>
      <c r="ID35" s="185"/>
      <c r="IE35" s="185"/>
      <c r="IF35" s="18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256" s="57" customFormat="1" ht="12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174" t="s">
        <v>143</v>
      </c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83" t="s">
        <v>144</v>
      </c>
      <c r="CV36" s="183"/>
      <c r="CW36" s="183"/>
      <c r="CX36" s="183"/>
      <c r="CY36" s="183"/>
      <c r="CZ36" s="183"/>
      <c r="DA36" s="183"/>
      <c r="DB36" s="183"/>
      <c r="DC36" s="183"/>
      <c r="DD36" s="183"/>
      <c r="DE36" s="183"/>
      <c r="DF36" s="183"/>
      <c r="DG36" s="183"/>
      <c r="DH36" s="183"/>
      <c r="DI36" s="183"/>
      <c r="DJ36" s="187"/>
      <c r="DK36" s="187"/>
      <c r="DL36" s="187"/>
      <c r="DM36" s="187"/>
      <c r="DN36" s="187"/>
      <c r="DO36" s="187"/>
      <c r="DP36" s="187"/>
      <c r="DQ36" s="187"/>
      <c r="DR36" s="187"/>
      <c r="DS36" s="187"/>
      <c r="DT36" s="187"/>
      <c r="DU36" s="187"/>
      <c r="DV36" s="187"/>
      <c r="DW36" s="187"/>
      <c r="DX36" s="187"/>
      <c r="DY36" s="185"/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6"/>
      <c r="FB36" s="186"/>
      <c r="FC36" s="186"/>
      <c r="FD36" s="186"/>
      <c r="FE36" s="186"/>
      <c r="FF36" s="186"/>
      <c r="FG36" s="186"/>
      <c r="FH36" s="186"/>
      <c r="FI36" s="186"/>
      <c r="FJ36" s="186"/>
      <c r="FK36" s="186"/>
      <c r="FL36" s="186"/>
      <c r="FM36" s="186"/>
      <c r="FN36" s="186"/>
      <c r="FO36" s="185"/>
      <c r="FP36" s="185"/>
      <c r="FQ36" s="185"/>
      <c r="FR36" s="185"/>
      <c r="FS36" s="185"/>
      <c r="FT36" s="185"/>
      <c r="FU36" s="185"/>
      <c r="FV36" s="185"/>
      <c r="FW36" s="185"/>
      <c r="FX36" s="185"/>
      <c r="FY36" s="185"/>
      <c r="FZ36" s="185"/>
      <c r="GA36" s="185"/>
      <c r="GB36" s="185"/>
      <c r="GC36" s="185"/>
      <c r="GD36" s="185"/>
      <c r="GE36" s="185"/>
      <c r="GF36" s="185"/>
      <c r="GG36" s="185"/>
      <c r="GH36" s="185"/>
      <c r="GI36" s="185"/>
      <c r="GJ36" s="185"/>
      <c r="GK36" s="185"/>
      <c r="GL36" s="185"/>
      <c r="GM36" s="185"/>
      <c r="GN36" s="185"/>
      <c r="GO36" s="185"/>
      <c r="GP36" s="185"/>
      <c r="GQ36" s="186"/>
      <c r="GR36" s="186"/>
      <c r="GS36" s="186"/>
      <c r="GT36" s="186"/>
      <c r="GU36" s="186"/>
      <c r="GV36" s="186"/>
      <c r="GW36" s="186"/>
      <c r="GX36" s="186"/>
      <c r="GY36" s="186"/>
      <c r="GZ36" s="186"/>
      <c r="HA36" s="186"/>
      <c r="HB36" s="186"/>
      <c r="HC36" s="186"/>
      <c r="HD36" s="186"/>
      <c r="HE36" s="185"/>
      <c r="HF36" s="185"/>
      <c r="HG36" s="185"/>
      <c r="HH36" s="185"/>
      <c r="HI36" s="185"/>
      <c r="HJ36" s="185"/>
      <c r="HK36" s="185"/>
      <c r="HL36" s="185"/>
      <c r="HM36" s="185"/>
      <c r="HN36" s="185"/>
      <c r="HO36" s="185"/>
      <c r="HP36" s="185"/>
      <c r="HQ36" s="185"/>
      <c r="HR36" s="185"/>
      <c r="HS36" s="185"/>
      <c r="HT36" s="185"/>
      <c r="HU36" s="185"/>
      <c r="HV36" s="185"/>
      <c r="HW36" s="185"/>
      <c r="HX36" s="185"/>
      <c r="HY36" s="185"/>
      <c r="HZ36" s="185"/>
      <c r="IA36" s="185"/>
      <c r="IB36" s="185"/>
      <c r="IC36" s="185"/>
      <c r="ID36" s="185"/>
      <c r="IE36" s="185"/>
      <c r="IF36" s="18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</row>
    <row r="37" spans="1:256" s="57" customFormat="1" ht="12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174" t="s">
        <v>145</v>
      </c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83" t="s">
        <v>146</v>
      </c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7"/>
      <c r="DK37" s="187"/>
      <c r="DL37" s="187"/>
      <c r="DM37" s="187"/>
      <c r="DN37" s="187"/>
      <c r="DO37" s="187"/>
      <c r="DP37" s="187"/>
      <c r="DQ37" s="187"/>
      <c r="DR37" s="187"/>
      <c r="DS37" s="187"/>
      <c r="DT37" s="187"/>
      <c r="DU37" s="187"/>
      <c r="DV37" s="187"/>
      <c r="DW37" s="187"/>
      <c r="DX37" s="187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6"/>
      <c r="FB37" s="186"/>
      <c r="FC37" s="186"/>
      <c r="FD37" s="186"/>
      <c r="FE37" s="186"/>
      <c r="FF37" s="186"/>
      <c r="FG37" s="186"/>
      <c r="FH37" s="186"/>
      <c r="FI37" s="186"/>
      <c r="FJ37" s="186"/>
      <c r="FK37" s="186"/>
      <c r="FL37" s="186"/>
      <c r="FM37" s="186"/>
      <c r="FN37" s="186"/>
      <c r="FO37" s="185"/>
      <c r="FP37" s="185"/>
      <c r="FQ37" s="185"/>
      <c r="FR37" s="185"/>
      <c r="FS37" s="185"/>
      <c r="FT37" s="185"/>
      <c r="FU37" s="185"/>
      <c r="FV37" s="185"/>
      <c r="FW37" s="185"/>
      <c r="FX37" s="185"/>
      <c r="FY37" s="185"/>
      <c r="FZ37" s="185"/>
      <c r="GA37" s="185"/>
      <c r="GB37" s="185"/>
      <c r="GC37" s="185"/>
      <c r="GD37" s="185"/>
      <c r="GE37" s="185"/>
      <c r="GF37" s="185"/>
      <c r="GG37" s="185"/>
      <c r="GH37" s="185"/>
      <c r="GI37" s="185"/>
      <c r="GJ37" s="185"/>
      <c r="GK37" s="185"/>
      <c r="GL37" s="185"/>
      <c r="GM37" s="185"/>
      <c r="GN37" s="185"/>
      <c r="GO37" s="185"/>
      <c r="GP37" s="185"/>
      <c r="GQ37" s="186"/>
      <c r="GR37" s="186"/>
      <c r="GS37" s="186"/>
      <c r="GT37" s="186"/>
      <c r="GU37" s="186"/>
      <c r="GV37" s="186"/>
      <c r="GW37" s="186"/>
      <c r="GX37" s="186"/>
      <c r="GY37" s="186"/>
      <c r="GZ37" s="186"/>
      <c r="HA37" s="186"/>
      <c r="HB37" s="186"/>
      <c r="HC37" s="186"/>
      <c r="HD37" s="186"/>
      <c r="HE37" s="185"/>
      <c r="HF37" s="185"/>
      <c r="HG37" s="185"/>
      <c r="HH37" s="185"/>
      <c r="HI37" s="185"/>
      <c r="HJ37" s="185"/>
      <c r="HK37" s="185"/>
      <c r="HL37" s="185"/>
      <c r="HM37" s="185"/>
      <c r="HN37" s="185"/>
      <c r="HO37" s="185"/>
      <c r="HP37" s="185"/>
      <c r="HQ37" s="185"/>
      <c r="HR37" s="185"/>
      <c r="HS37" s="185"/>
      <c r="HT37" s="185"/>
      <c r="HU37" s="185"/>
      <c r="HV37" s="185"/>
      <c r="HW37" s="185"/>
      <c r="HX37" s="185"/>
      <c r="HY37" s="185"/>
      <c r="HZ37" s="185"/>
      <c r="IA37" s="185"/>
      <c r="IB37" s="185"/>
      <c r="IC37" s="185"/>
      <c r="ID37" s="185"/>
      <c r="IE37" s="185"/>
      <c r="IF37" s="18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</row>
    <row r="38" spans="1:256" s="57" customFormat="1" ht="12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174" t="s">
        <v>147</v>
      </c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83" t="s">
        <v>148</v>
      </c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7"/>
      <c r="DK38" s="187"/>
      <c r="DL38" s="187"/>
      <c r="DM38" s="187"/>
      <c r="DN38" s="187"/>
      <c r="DO38" s="187"/>
      <c r="DP38" s="187"/>
      <c r="DQ38" s="187"/>
      <c r="DR38" s="187"/>
      <c r="DS38" s="187"/>
      <c r="DT38" s="187"/>
      <c r="DU38" s="187"/>
      <c r="DV38" s="187"/>
      <c r="DW38" s="187"/>
      <c r="DX38" s="187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6"/>
      <c r="FB38" s="186"/>
      <c r="FC38" s="186"/>
      <c r="FD38" s="186"/>
      <c r="FE38" s="186"/>
      <c r="FF38" s="186"/>
      <c r="FG38" s="186"/>
      <c r="FH38" s="186"/>
      <c r="FI38" s="186"/>
      <c r="FJ38" s="186"/>
      <c r="FK38" s="186"/>
      <c r="FL38" s="186"/>
      <c r="FM38" s="186"/>
      <c r="FN38" s="186"/>
      <c r="FO38" s="185"/>
      <c r="FP38" s="185"/>
      <c r="FQ38" s="185"/>
      <c r="FR38" s="185"/>
      <c r="FS38" s="185"/>
      <c r="FT38" s="185"/>
      <c r="FU38" s="185"/>
      <c r="FV38" s="185"/>
      <c r="FW38" s="185"/>
      <c r="FX38" s="185"/>
      <c r="FY38" s="185"/>
      <c r="FZ38" s="185"/>
      <c r="GA38" s="185"/>
      <c r="GB38" s="185"/>
      <c r="GC38" s="185"/>
      <c r="GD38" s="185"/>
      <c r="GE38" s="185"/>
      <c r="GF38" s="185"/>
      <c r="GG38" s="185"/>
      <c r="GH38" s="185"/>
      <c r="GI38" s="185"/>
      <c r="GJ38" s="185"/>
      <c r="GK38" s="185"/>
      <c r="GL38" s="185"/>
      <c r="GM38" s="185"/>
      <c r="GN38" s="185"/>
      <c r="GO38" s="185"/>
      <c r="GP38" s="185"/>
      <c r="GQ38" s="186"/>
      <c r="GR38" s="186"/>
      <c r="GS38" s="186"/>
      <c r="GT38" s="186"/>
      <c r="GU38" s="186"/>
      <c r="GV38" s="186"/>
      <c r="GW38" s="186"/>
      <c r="GX38" s="186"/>
      <c r="GY38" s="186"/>
      <c r="GZ38" s="186"/>
      <c r="HA38" s="186"/>
      <c r="HB38" s="186"/>
      <c r="HC38" s="186"/>
      <c r="HD38" s="186"/>
      <c r="HE38" s="185"/>
      <c r="HF38" s="185"/>
      <c r="HG38" s="185"/>
      <c r="HH38" s="185"/>
      <c r="HI38" s="185"/>
      <c r="HJ38" s="185"/>
      <c r="HK38" s="185"/>
      <c r="HL38" s="185"/>
      <c r="HM38" s="185"/>
      <c r="HN38" s="185"/>
      <c r="HO38" s="185"/>
      <c r="HP38" s="185"/>
      <c r="HQ38" s="185"/>
      <c r="HR38" s="185"/>
      <c r="HS38" s="185"/>
      <c r="HT38" s="185"/>
      <c r="HU38" s="185"/>
      <c r="HV38" s="185"/>
      <c r="HW38" s="185"/>
      <c r="HX38" s="185"/>
      <c r="HY38" s="185"/>
      <c r="HZ38" s="185"/>
      <c r="IA38" s="185"/>
      <c r="IB38" s="185"/>
      <c r="IC38" s="185"/>
      <c r="ID38" s="185"/>
      <c r="IE38" s="185"/>
      <c r="IF38" s="18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  <row r="39" spans="1:256" s="57" customFormat="1" ht="30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174" t="s">
        <v>149</v>
      </c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83" t="s">
        <v>150</v>
      </c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7"/>
      <c r="DK39" s="187"/>
      <c r="DL39" s="187"/>
      <c r="DM39" s="187"/>
      <c r="DN39" s="187"/>
      <c r="DO39" s="187"/>
      <c r="DP39" s="187"/>
      <c r="DQ39" s="187"/>
      <c r="DR39" s="187"/>
      <c r="DS39" s="187"/>
      <c r="DT39" s="187"/>
      <c r="DU39" s="187"/>
      <c r="DV39" s="187"/>
      <c r="DW39" s="187"/>
      <c r="DX39" s="187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185"/>
      <c r="EL39" s="185"/>
      <c r="EM39" s="185"/>
      <c r="EN39" s="185"/>
      <c r="EO39" s="185"/>
      <c r="EP39" s="185"/>
      <c r="EQ39" s="185"/>
      <c r="ER39" s="185"/>
      <c r="ES39" s="185"/>
      <c r="ET39" s="185"/>
      <c r="EU39" s="185"/>
      <c r="EV39" s="185"/>
      <c r="EW39" s="185"/>
      <c r="EX39" s="185"/>
      <c r="EY39" s="185"/>
      <c r="EZ39" s="185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6"/>
      <c r="FN39" s="186"/>
      <c r="FO39" s="185"/>
      <c r="FP39" s="185"/>
      <c r="FQ39" s="185"/>
      <c r="FR39" s="185"/>
      <c r="FS39" s="185"/>
      <c r="FT39" s="185"/>
      <c r="FU39" s="185"/>
      <c r="FV39" s="185"/>
      <c r="FW39" s="185"/>
      <c r="FX39" s="185"/>
      <c r="FY39" s="185"/>
      <c r="FZ39" s="185"/>
      <c r="GA39" s="185"/>
      <c r="GB39" s="185"/>
      <c r="GC39" s="185"/>
      <c r="GD39" s="185"/>
      <c r="GE39" s="185"/>
      <c r="GF39" s="185"/>
      <c r="GG39" s="185"/>
      <c r="GH39" s="185"/>
      <c r="GI39" s="185"/>
      <c r="GJ39" s="185"/>
      <c r="GK39" s="185"/>
      <c r="GL39" s="185"/>
      <c r="GM39" s="185"/>
      <c r="GN39" s="185"/>
      <c r="GO39" s="185"/>
      <c r="GP39" s="185"/>
      <c r="GQ39" s="186"/>
      <c r="GR39" s="186"/>
      <c r="GS39" s="186"/>
      <c r="GT39" s="186"/>
      <c r="GU39" s="186"/>
      <c r="GV39" s="186"/>
      <c r="GW39" s="186"/>
      <c r="GX39" s="186"/>
      <c r="GY39" s="186"/>
      <c r="GZ39" s="186"/>
      <c r="HA39" s="186"/>
      <c r="HB39" s="186"/>
      <c r="HC39" s="186"/>
      <c r="HD39" s="186"/>
      <c r="HE39" s="185"/>
      <c r="HF39" s="185"/>
      <c r="HG39" s="185"/>
      <c r="HH39" s="185"/>
      <c r="HI39" s="185"/>
      <c r="HJ39" s="185"/>
      <c r="HK39" s="185"/>
      <c r="HL39" s="185"/>
      <c r="HM39" s="185"/>
      <c r="HN39" s="185"/>
      <c r="HO39" s="185"/>
      <c r="HP39" s="185"/>
      <c r="HQ39" s="185"/>
      <c r="HR39" s="185"/>
      <c r="HS39" s="185"/>
      <c r="HT39" s="185"/>
      <c r="HU39" s="185"/>
      <c r="HV39" s="185"/>
      <c r="HW39" s="185"/>
      <c r="HX39" s="185"/>
      <c r="HY39" s="185"/>
      <c r="HZ39" s="185"/>
      <c r="IA39" s="185"/>
      <c r="IB39" s="185"/>
      <c r="IC39" s="185"/>
      <c r="ID39" s="185"/>
      <c r="IE39" s="185"/>
      <c r="IF39" s="18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</row>
    <row r="40" spans="1:256" s="57" customFormat="1" ht="12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202" t="s">
        <v>151</v>
      </c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56"/>
      <c r="DI40" s="56"/>
      <c r="DJ40" s="187"/>
      <c r="DK40" s="187"/>
      <c r="DL40" s="187"/>
      <c r="DM40" s="187"/>
      <c r="DN40" s="187"/>
      <c r="DO40" s="187"/>
      <c r="DP40" s="187"/>
      <c r="DQ40" s="187"/>
      <c r="DR40" s="187"/>
      <c r="DS40" s="187"/>
      <c r="DT40" s="187"/>
      <c r="DU40" s="187"/>
      <c r="DV40" s="187"/>
      <c r="DW40" s="187"/>
      <c r="DX40" s="187"/>
      <c r="DY40" s="185"/>
      <c r="DZ40" s="185"/>
      <c r="EA40" s="185"/>
      <c r="EB40" s="185"/>
      <c r="EC40" s="185"/>
      <c r="ED40" s="185"/>
      <c r="EE40" s="185"/>
      <c r="EF40" s="185"/>
      <c r="EG40" s="185"/>
      <c r="EH40" s="185"/>
      <c r="EI40" s="185"/>
      <c r="EJ40" s="185"/>
      <c r="EK40" s="185"/>
      <c r="EL40" s="185"/>
      <c r="EM40" s="185"/>
      <c r="EN40" s="185"/>
      <c r="EO40" s="185"/>
      <c r="EP40" s="185"/>
      <c r="EQ40" s="185"/>
      <c r="ER40" s="185"/>
      <c r="ES40" s="185"/>
      <c r="ET40" s="185"/>
      <c r="EU40" s="185"/>
      <c r="EV40" s="185"/>
      <c r="EW40" s="185"/>
      <c r="EX40" s="185"/>
      <c r="EY40" s="185"/>
      <c r="EZ40" s="185"/>
      <c r="FA40" s="186"/>
      <c r="FB40" s="186"/>
      <c r="FC40" s="186"/>
      <c r="FD40" s="186"/>
      <c r="FE40" s="186"/>
      <c r="FF40" s="186"/>
      <c r="FG40" s="186"/>
      <c r="FH40" s="186"/>
      <c r="FI40" s="186"/>
      <c r="FJ40" s="186"/>
      <c r="FK40" s="186"/>
      <c r="FL40" s="186"/>
      <c r="FM40" s="186"/>
      <c r="FN40" s="186"/>
      <c r="FO40" s="185"/>
      <c r="FP40" s="185"/>
      <c r="FQ40" s="185"/>
      <c r="FR40" s="185"/>
      <c r="FS40" s="185"/>
      <c r="FT40" s="185"/>
      <c r="FU40" s="185"/>
      <c r="FV40" s="185"/>
      <c r="FW40" s="185"/>
      <c r="FX40" s="185"/>
      <c r="FY40" s="185"/>
      <c r="FZ40" s="185"/>
      <c r="GA40" s="185"/>
      <c r="GB40" s="185"/>
      <c r="GC40" s="185"/>
      <c r="GD40" s="185"/>
      <c r="GE40" s="185"/>
      <c r="GF40" s="185"/>
      <c r="GG40" s="185"/>
      <c r="GH40" s="185"/>
      <c r="GI40" s="185"/>
      <c r="GJ40" s="185"/>
      <c r="GK40" s="185"/>
      <c r="GL40" s="185"/>
      <c r="GM40" s="185"/>
      <c r="GN40" s="185"/>
      <c r="GO40" s="185"/>
      <c r="GP40" s="185"/>
      <c r="GQ40" s="58"/>
      <c r="GR40" s="186"/>
      <c r="GS40" s="186"/>
      <c r="GT40" s="186"/>
      <c r="GU40" s="186"/>
      <c r="GV40" s="186"/>
      <c r="GW40" s="186"/>
      <c r="GX40" s="186"/>
      <c r="GY40" s="186"/>
      <c r="GZ40" s="186"/>
      <c r="HA40" s="186"/>
      <c r="HB40" s="186"/>
      <c r="HC40" s="186"/>
      <c r="HD40" s="186"/>
      <c r="HG40" s="185"/>
      <c r="HH40" s="185"/>
      <c r="HI40" s="185"/>
      <c r="HJ40" s="185"/>
      <c r="HK40" s="185"/>
      <c r="HL40" s="185"/>
      <c r="HM40" s="185"/>
      <c r="HN40" s="185"/>
      <c r="HO40" s="185"/>
      <c r="HP40" s="185"/>
      <c r="HQ40" s="185"/>
      <c r="HU40" s="185"/>
      <c r="HV40" s="185"/>
      <c r="HW40" s="185"/>
      <c r="HX40" s="185"/>
      <c r="HY40" s="185"/>
      <c r="HZ40" s="185"/>
      <c r="IA40" s="185"/>
      <c r="IB40" s="185"/>
      <c r="IC40" s="185"/>
      <c r="ID40" s="185"/>
      <c r="IE40" s="18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</row>
    <row r="41" spans="1:256" s="72" customFormat="1" ht="13.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09"/>
      <c r="EJ41" s="209"/>
      <c r="EK41" s="209"/>
      <c r="EL41" s="209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09"/>
      <c r="EZ41" s="209"/>
      <c r="FA41" s="209"/>
      <c r="FB41" s="209"/>
      <c r="FC41" s="209"/>
      <c r="FD41" s="209"/>
      <c r="FE41" s="209"/>
      <c r="FF41" s="209"/>
      <c r="FG41" s="209"/>
      <c r="FH41" s="209"/>
      <c r="FI41" s="209"/>
      <c r="FJ41" s="209"/>
      <c r="FK41" s="209"/>
      <c r="FL41" s="209"/>
      <c r="FM41" s="209"/>
      <c r="FN41" s="209"/>
      <c r="FO41" s="209"/>
      <c r="FP41" s="209"/>
      <c r="FQ41" s="209"/>
      <c r="FR41" s="209"/>
      <c r="FS41" s="209"/>
      <c r="FT41" s="209"/>
      <c r="FU41" s="209"/>
      <c r="FV41" s="209"/>
      <c r="FW41" s="209"/>
      <c r="FX41" s="209"/>
      <c r="FY41" s="209"/>
      <c r="FZ41" s="209"/>
      <c r="GA41" s="209"/>
      <c r="GB41" s="209"/>
      <c r="GC41" s="209"/>
      <c r="GD41" s="209"/>
      <c r="GE41" s="209"/>
      <c r="GF41" s="209"/>
      <c r="GG41" s="209"/>
      <c r="GH41" s="209"/>
      <c r="GI41" s="209"/>
      <c r="GJ41" s="209"/>
      <c r="GK41" s="209"/>
      <c r="GL41" s="209"/>
      <c r="GM41" s="209"/>
      <c r="GN41" s="209"/>
      <c r="GO41" s="209"/>
      <c r="GP41" s="209"/>
      <c r="GQ41" s="209"/>
      <c r="GR41" s="209"/>
      <c r="GS41" s="209"/>
      <c r="GT41" s="209"/>
      <c r="GU41" s="209"/>
      <c r="GV41" s="209"/>
      <c r="GW41" s="209"/>
      <c r="GX41" s="209"/>
      <c r="GY41" s="209"/>
      <c r="GZ41" s="209"/>
      <c r="HA41" s="209"/>
      <c r="HB41" s="209"/>
      <c r="HC41" s="209"/>
      <c r="HD41" s="209"/>
      <c r="HE41" s="209"/>
      <c r="HF41" s="209"/>
      <c r="HG41" s="209"/>
      <c r="HH41" s="209"/>
      <c r="HI41" s="209"/>
      <c r="HJ41" s="209"/>
      <c r="HK41" s="209"/>
      <c r="HL41" s="209"/>
      <c r="HM41" s="209"/>
      <c r="HN41" s="209"/>
      <c r="HO41" s="209"/>
      <c r="HP41" s="209"/>
      <c r="HQ41" s="209"/>
      <c r="HR41" s="209"/>
      <c r="HS41" s="209"/>
      <c r="HT41" s="209"/>
      <c r="HU41" s="209"/>
      <c r="HV41" s="209"/>
      <c r="HW41" s="209"/>
      <c r="HX41" s="209"/>
      <c r="HY41" s="209"/>
      <c r="HZ41" s="209"/>
      <c r="IA41" s="209"/>
      <c r="IB41" s="209"/>
      <c r="IC41" s="209"/>
      <c r="ID41" s="209"/>
      <c r="IE41" s="209"/>
      <c r="IF41" s="209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</row>
    <row r="42" spans="1:256" s="73" customFormat="1" ht="13.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</row>
  </sheetData>
  <sheetProtection selectLockedCells="1" selectUnlockedCells="1"/>
  <mergeCells count="425">
    <mergeCell ref="HS41:IF41"/>
    <mergeCell ref="EM41:EZ41"/>
    <mergeCell ref="FA41:FN41"/>
    <mergeCell ref="FO41:GB41"/>
    <mergeCell ref="GC41:GP41"/>
    <mergeCell ref="GC40:GP40"/>
    <mergeCell ref="GR40:HD40"/>
    <mergeCell ref="FA40:FN40"/>
    <mergeCell ref="FO40:GB40"/>
    <mergeCell ref="GQ41:HD41"/>
    <mergeCell ref="HE41:HR41"/>
    <mergeCell ref="CU40:DG40"/>
    <mergeCell ref="DJ40:DX40"/>
    <mergeCell ref="DY40:EL40"/>
    <mergeCell ref="EM40:EZ40"/>
    <mergeCell ref="AX41:CT41"/>
    <mergeCell ref="CU41:DI41"/>
    <mergeCell ref="DJ41:DX41"/>
    <mergeCell ref="DY41:EL41"/>
    <mergeCell ref="AX39:CT39"/>
    <mergeCell ref="CU39:DI39"/>
    <mergeCell ref="DJ39:DX39"/>
    <mergeCell ref="DY39:EL39"/>
    <mergeCell ref="HG40:HQ40"/>
    <mergeCell ref="HU40:IE40"/>
    <mergeCell ref="GQ39:HD39"/>
    <mergeCell ref="HE39:HR39"/>
    <mergeCell ref="HS39:IF39"/>
    <mergeCell ref="AX40:CT40"/>
    <mergeCell ref="HS38:IF38"/>
    <mergeCell ref="GQ37:HD37"/>
    <mergeCell ref="HE37:HR37"/>
    <mergeCell ref="HS37:IF37"/>
    <mergeCell ref="EM39:EZ39"/>
    <mergeCell ref="FA39:FN39"/>
    <mergeCell ref="FO39:GB39"/>
    <mergeCell ref="GC39:GP39"/>
    <mergeCell ref="EM38:EZ38"/>
    <mergeCell ref="FA38:FN38"/>
    <mergeCell ref="FO38:GB38"/>
    <mergeCell ref="GQ38:HD38"/>
    <mergeCell ref="HE38:HR38"/>
    <mergeCell ref="GC37:GP37"/>
    <mergeCell ref="AX37:CT37"/>
    <mergeCell ref="CU37:DI37"/>
    <mergeCell ref="DJ37:DX37"/>
    <mergeCell ref="DY37:EL37"/>
    <mergeCell ref="CU38:DI38"/>
    <mergeCell ref="DJ38:DX38"/>
    <mergeCell ref="AX38:CT38"/>
    <mergeCell ref="GQ36:HD36"/>
    <mergeCell ref="HE36:HR36"/>
    <mergeCell ref="DY38:EL38"/>
    <mergeCell ref="DJ36:DX36"/>
    <mergeCell ref="DY36:EL36"/>
    <mergeCell ref="EM37:EZ37"/>
    <mergeCell ref="FA37:FN37"/>
    <mergeCell ref="FO37:GB37"/>
    <mergeCell ref="GC38:GP38"/>
    <mergeCell ref="HS36:IF36"/>
    <mergeCell ref="GQ35:HD35"/>
    <mergeCell ref="HE35:HR35"/>
    <mergeCell ref="HS35:IF35"/>
    <mergeCell ref="CU36:DI36"/>
    <mergeCell ref="AX36:CT36"/>
    <mergeCell ref="FO35:GB35"/>
    <mergeCell ref="GC35:GP35"/>
    <mergeCell ref="GQ34:HD34"/>
    <mergeCell ref="GC34:GP34"/>
    <mergeCell ref="FO34:GB34"/>
    <mergeCell ref="AX34:CT34"/>
    <mergeCell ref="EM36:EZ36"/>
    <mergeCell ref="FA36:FN36"/>
    <mergeCell ref="GC36:GP36"/>
    <mergeCell ref="FO36:GB36"/>
    <mergeCell ref="EM35:EZ35"/>
    <mergeCell ref="DJ34:DX34"/>
    <mergeCell ref="DY34:EL34"/>
    <mergeCell ref="EM34:EZ34"/>
    <mergeCell ref="FA34:FN34"/>
    <mergeCell ref="AX35:CT35"/>
    <mergeCell ref="CU35:DI35"/>
    <mergeCell ref="DJ35:DX35"/>
    <mergeCell ref="DY35:EL35"/>
    <mergeCell ref="FA35:FN35"/>
    <mergeCell ref="AX33:CT33"/>
    <mergeCell ref="CU33:DI33"/>
    <mergeCell ref="DJ33:DX33"/>
    <mergeCell ref="DY33:EL33"/>
    <mergeCell ref="HE34:HR34"/>
    <mergeCell ref="HS34:IF34"/>
    <mergeCell ref="GQ33:HD33"/>
    <mergeCell ref="HE33:HR33"/>
    <mergeCell ref="HS33:IF33"/>
    <mergeCell ref="CU34:DI34"/>
    <mergeCell ref="HS32:IF32"/>
    <mergeCell ref="GQ31:HD31"/>
    <mergeCell ref="HE31:HR31"/>
    <mergeCell ref="HS31:IF31"/>
    <mergeCell ref="EM33:EZ33"/>
    <mergeCell ref="FA33:FN33"/>
    <mergeCell ref="FO33:GB33"/>
    <mergeCell ref="GC33:GP33"/>
    <mergeCell ref="EM32:EZ32"/>
    <mergeCell ref="FA32:FN32"/>
    <mergeCell ref="FO32:GB32"/>
    <mergeCell ref="GQ32:HD32"/>
    <mergeCell ref="HE32:HR32"/>
    <mergeCell ref="GC31:GP31"/>
    <mergeCell ref="AX31:CT31"/>
    <mergeCell ref="CU31:DI31"/>
    <mergeCell ref="DJ31:DX31"/>
    <mergeCell ref="DY31:EL31"/>
    <mergeCell ref="CU32:DI32"/>
    <mergeCell ref="DJ32:DX32"/>
    <mergeCell ref="AX32:CT32"/>
    <mergeCell ref="GQ30:HD30"/>
    <mergeCell ref="HE30:HR30"/>
    <mergeCell ref="DY32:EL32"/>
    <mergeCell ref="DJ30:DX30"/>
    <mergeCell ref="DY30:EL30"/>
    <mergeCell ref="EM31:EZ31"/>
    <mergeCell ref="FA31:FN31"/>
    <mergeCell ref="FO31:GB31"/>
    <mergeCell ref="GC32:GP32"/>
    <mergeCell ref="HS30:IF30"/>
    <mergeCell ref="GQ29:HD29"/>
    <mergeCell ref="HE29:HR29"/>
    <mergeCell ref="HS29:IF29"/>
    <mergeCell ref="CU30:DI30"/>
    <mergeCell ref="AX30:CT30"/>
    <mergeCell ref="FO29:GB29"/>
    <mergeCell ref="GC29:GP29"/>
    <mergeCell ref="GQ28:HD28"/>
    <mergeCell ref="GC28:GP28"/>
    <mergeCell ref="FO28:GB28"/>
    <mergeCell ref="AX28:CT28"/>
    <mergeCell ref="EM30:EZ30"/>
    <mergeCell ref="FA30:FN30"/>
    <mergeCell ref="GC30:GP30"/>
    <mergeCell ref="FO30:GB30"/>
    <mergeCell ref="EM29:EZ29"/>
    <mergeCell ref="DJ28:DX28"/>
    <mergeCell ref="DY28:EL28"/>
    <mergeCell ref="EM28:EZ28"/>
    <mergeCell ref="FA28:FN28"/>
    <mergeCell ref="AX29:CT29"/>
    <mergeCell ref="CU29:DI29"/>
    <mergeCell ref="DJ29:DX29"/>
    <mergeCell ref="DY29:EL29"/>
    <mergeCell ref="FA29:FN29"/>
    <mergeCell ref="AX27:CT27"/>
    <mergeCell ref="CU27:DI27"/>
    <mergeCell ref="DJ27:DX27"/>
    <mergeCell ref="DY27:EL27"/>
    <mergeCell ref="HE28:HR28"/>
    <mergeCell ref="HS28:IF28"/>
    <mergeCell ref="GQ27:HD27"/>
    <mergeCell ref="HE27:HR27"/>
    <mergeCell ref="HS27:IF27"/>
    <mergeCell ref="CU28:DI28"/>
    <mergeCell ref="HU26:IE26"/>
    <mergeCell ref="GQ25:HD25"/>
    <mergeCell ref="HE25:HR25"/>
    <mergeCell ref="HS25:IF25"/>
    <mergeCell ref="EM27:EZ27"/>
    <mergeCell ref="FA27:FN27"/>
    <mergeCell ref="FO27:GB27"/>
    <mergeCell ref="GC27:GP27"/>
    <mergeCell ref="EM26:EZ26"/>
    <mergeCell ref="FA26:FN26"/>
    <mergeCell ref="FO26:GB26"/>
    <mergeCell ref="GR26:HD26"/>
    <mergeCell ref="HG26:HQ26"/>
    <mergeCell ref="GC25:GP25"/>
    <mergeCell ref="AX25:CT25"/>
    <mergeCell ref="CU25:DI25"/>
    <mergeCell ref="DJ25:DX25"/>
    <mergeCell ref="DY25:EL25"/>
    <mergeCell ref="CU26:DG26"/>
    <mergeCell ref="DJ26:DX26"/>
    <mergeCell ref="AW26:CT26"/>
    <mergeCell ref="GQ24:HD24"/>
    <mergeCell ref="HE24:HR24"/>
    <mergeCell ref="DY26:EL26"/>
    <mergeCell ref="DJ24:DX24"/>
    <mergeCell ref="DY24:EL24"/>
    <mergeCell ref="EM25:EZ25"/>
    <mergeCell ref="FA25:FN25"/>
    <mergeCell ref="FO25:GB25"/>
    <mergeCell ref="GC26:GP26"/>
    <mergeCell ref="HS24:IF24"/>
    <mergeCell ref="GQ23:HD23"/>
    <mergeCell ref="HE23:HR23"/>
    <mergeCell ref="HS23:IF23"/>
    <mergeCell ref="CU24:DI24"/>
    <mergeCell ref="AX24:CT24"/>
    <mergeCell ref="FO23:GB23"/>
    <mergeCell ref="GC23:GP23"/>
    <mergeCell ref="GQ22:HD22"/>
    <mergeCell ref="GC22:GP22"/>
    <mergeCell ref="FO22:GB22"/>
    <mergeCell ref="AX22:CT22"/>
    <mergeCell ref="EM24:EZ24"/>
    <mergeCell ref="FA24:FN24"/>
    <mergeCell ref="GC24:GP24"/>
    <mergeCell ref="FO24:GB24"/>
    <mergeCell ref="EM23:EZ23"/>
    <mergeCell ref="DJ22:DX22"/>
    <mergeCell ref="DY22:EL22"/>
    <mergeCell ref="EM22:EZ22"/>
    <mergeCell ref="FA22:FN22"/>
    <mergeCell ref="AX23:CT23"/>
    <mergeCell ref="CU23:DI23"/>
    <mergeCell ref="DJ23:DX23"/>
    <mergeCell ref="DY23:EL23"/>
    <mergeCell ref="FA23:FN23"/>
    <mergeCell ref="AX21:CT21"/>
    <mergeCell ref="CU21:DI21"/>
    <mergeCell ref="DJ21:DX21"/>
    <mergeCell ref="DY21:EL21"/>
    <mergeCell ref="HE22:HR22"/>
    <mergeCell ref="HS22:IF22"/>
    <mergeCell ref="GQ21:HD21"/>
    <mergeCell ref="HE21:HR21"/>
    <mergeCell ref="HS21:IF21"/>
    <mergeCell ref="CU22:DI22"/>
    <mergeCell ref="HS20:IF20"/>
    <mergeCell ref="GQ19:HD19"/>
    <mergeCell ref="HE19:HR19"/>
    <mergeCell ref="HS19:IF19"/>
    <mergeCell ref="EM21:EZ21"/>
    <mergeCell ref="FA21:FN21"/>
    <mergeCell ref="FO21:GB21"/>
    <mergeCell ref="GC21:GP21"/>
    <mergeCell ref="EM20:EZ20"/>
    <mergeCell ref="FA20:FN20"/>
    <mergeCell ref="FO20:GB20"/>
    <mergeCell ref="GQ20:HD20"/>
    <mergeCell ref="HE20:HR20"/>
    <mergeCell ref="GC19:GP19"/>
    <mergeCell ref="AX19:CT19"/>
    <mergeCell ref="CU19:DI19"/>
    <mergeCell ref="DJ19:DX19"/>
    <mergeCell ref="DY19:EL19"/>
    <mergeCell ref="CU20:DI20"/>
    <mergeCell ref="DJ20:DX20"/>
    <mergeCell ref="AX20:CT20"/>
    <mergeCell ref="GQ18:HD18"/>
    <mergeCell ref="HE18:HR18"/>
    <mergeCell ref="DY20:EL20"/>
    <mergeCell ref="DJ18:DX18"/>
    <mergeCell ref="DY18:EL18"/>
    <mergeCell ref="EM19:EZ19"/>
    <mergeCell ref="FA19:FN19"/>
    <mergeCell ref="FO19:GB19"/>
    <mergeCell ref="GC20:GP20"/>
    <mergeCell ref="HS18:IF18"/>
    <mergeCell ref="GQ17:HD17"/>
    <mergeCell ref="HE17:HR17"/>
    <mergeCell ref="HS17:IF17"/>
    <mergeCell ref="CU18:DI18"/>
    <mergeCell ref="AX18:CT18"/>
    <mergeCell ref="FO17:GB17"/>
    <mergeCell ref="GC17:GP17"/>
    <mergeCell ref="GQ16:HD16"/>
    <mergeCell ref="GC16:GP16"/>
    <mergeCell ref="FO16:GB16"/>
    <mergeCell ref="AX16:CT16"/>
    <mergeCell ref="EM18:EZ18"/>
    <mergeCell ref="FA18:FN18"/>
    <mergeCell ref="GC18:GP18"/>
    <mergeCell ref="FO18:GB18"/>
    <mergeCell ref="EM17:EZ17"/>
    <mergeCell ref="DJ16:DX16"/>
    <mergeCell ref="DY16:EL16"/>
    <mergeCell ref="EM16:EZ16"/>
    <mergeCell ref="FA16:FN16"/>
    <mergeCell ref="AX17:CT17"/>
    <mergeCell ref="CU17:DI17"/>
    <mergeCell ref="DJ17:DX17"/>
    <mergeCell ref="DY17:EL17"/>
    <mergeCell ref="FA17:FN17"/>
    <mergeCell ref="AX15:CT15"/>
    <mergeCell ref="CU15:DI15"/>
    <mergeCell ref="DJ15:DX15"/>
    <mergeCell ref="DY15:EL15"/>
    <mergeCell ref="HE16:HR16"/>
    <mergeCell ref="HS16:IF16"/>
    <mergeCell ref="GQ15:HD15"/>
    <mergeCell ref="HE15:HR15"/>
    <mergeCell ref="HS15:IF15"/>
    <mergeCell ref="CU16:DI16"/>
    <mergeCell ref="HS14:IF14"/>
    <mergeCell ref="GQ13:HD13"/>
    <mergeCell ref="HE13:HR13"/>
    <mergeCell ref="HS13:IF13"/>
    <mergeCell ref="EM15:EZ15"/>
    <mergeCell ref="FA15:FN15"/>
    <mergeCell ref="FO15:GB15"/>
    <mergeCell ref="GC15:GP15"/>
    <mergeCell ref="EM14:EZ14"/>
    <mergeCell ref="FA14:FN14"/>
    <mergeCell ref="FO14:GB14"/>
    <mergeCell ref="GQ14:HD14"/>
    <mergeCell ref="HE14:HR14"/>
    <mergeCell ref="GC13:GP13"/>
    <mergeCell ref="AX13:CT13"/>
    <mergeCell ref="CU13:DI13"/>
    <mergeCell ref="DJ13:DX13"/>
    <mergeCell ref="DY13:EL13"/>
    <mergeCell ref="CU14:DI14"/>
    <mergeCell ref="DJ14:DX14"/>
    <mergeCell ref="AX14:CT14"/>
    <mergeCell ref="GR12:HD12"/>
    <mergeCell ref="HG12:HQ12"/>
    <mergeCell ref="DY14:EL14"/>
    <mergeCell ref="DJ12:DX12"/>
    <mergeCell ref="DY12:EL12"/>
    <mergeCell ref="EM13:EZ13"/>
    <mergeCell ref="FA13:FN13"/>
    <mergeCell ref="FO13:GB13"/>
    <mergeCell ref="GC14:GP14"/>
    <mergeCell ref="HU12:IE12"/>
    <mergeCell ref="GQ11:HD11"/>
    <mergeCell ref="HE11:HR11"/>
    <mergeCell ref="HS11:IF11"/>
    <mergeCell ref="CU12:DH12"/>
    <mergeCell ref="AX12:CT12"/>
    <mergeCell ref="FO11:GB11"/>
    <mergeCell ref="GC11:GP11"/>
    <mergeCell ref="GQ10:HD10"/>
    <mergeCell ref="GC10:GP10"/>
    <mergeCell ref="FO10:GB10"/>
    <mergeCell ref="AX10:CT10"/>
    <mergeCell ref="EM12:EZ12"/>
    <mergeCell ref="FA12:FN12"/>
    <mergeCell ref="GC12:GP12"/>
    <mergeCell ref="FO12:GB12"/>
    <mergeCell ref="EM11:EZ11"/>
    <mergeCell ref="DJ10:DX10"/>
    <mergeCell ref="DY10:EL10"/>
    <mergeCell ref="EM10:EZ10"/>
    <mergeCell ref="FA10:FN10"/>
    <mergeCell ref="AX11:CT11"/>
    <mergeCell ref="CU11:DI11"/>
    <mergeCell ref="DJ11:DX11"/>
    <mergeCell ref="DY11:EL11"/>
    <mergeCell ref="FA11:FN11"/>
    <mergeCell ref="AX9:CT9"/>
    <mergeCell ref="CU9:DG9"/>
    <mergeCell ref="DJ9:DX9"/>
    <mergeCell ref="DY9:EL9"/>
    <mergeCell ref="HE10:HR10"/>
    <mergeCell ref="HS10:IF10"/>
    <mergeCell ref="GR9:HD9"/>
    <mergeCell ref="HG9:HQ9"/>
    <mergeCell ref="HU9:IE9"/>
    <mergeCell ref="CU10:DI10"/>
    <mergeCell ref="HU8:IE8"/>
    <mergeCell ref="GQ7:HD7"/>
    <mergeCell ref="HE7:HR7"/>
    <mergeCell ref="HS7:IF7"/>
    <mergeCell ref="EM9:EZ9"/>
    <mergeCell ref="FA9:FN9"/>
    <mergeCell ref="FO9:GB9"/>
    <mergeCell ref="GC9:GP9"/>
    <mergeCell ref="EM8:EZ8"/>
    <mergeCell ref="FA8:FN8"/>
    <mergeCell ref="GR8:HD8"/>
    <mergeCell ref="HG8:HQ8"/>
    <mergeCell ref="AX7:CT7"/>
    <mergeCell ref="CU7:DI7"/>
    <mergeCell ref="DJ7:DX7"/>
    <mergeCell ref="DY7:EL7"/>
    <mergeCell ref="CU8:DG8"/>
    <mergeCell ref="DJ8:DX8"/>
    <mergeCell ref="AX8:CT8"/>
    <mergeCell ref="FA5:FN5"/>
    <mergeCell ref="FO5:GB5"/>
    <mergeCell ref="DY8:EL8"/>
    <mergeCell ref="HE6:HR6"/>
    <mergeCell ref="HS6:IF6"/>
    <mergeCell ref="GQ5:HD5"/>
    <mergeCell ref="HE5:HR5"/>
    <mergeCell ref="HS5:IF5"/>
    <mergeCell ref="GC5:GP5"/>
    <mergeCell ref="FO8:GB8"/>
    <mergeCell ref="AX5:CT5"/>
    <mergeCell ref="CU5:DI5"/>
    <mergeCell ref="DJ5:DX5"/>
    <mergeCell ref="DY5:EL5"/>
    <mergeCell ref="AX6:CT6"/>
    <mergeCell ref="GQ6:HD6"/>
    <mergeCell ref="CU6:DI6"/>
    <mergeCell ref="DJ6:DX6"/>
    <mergeCell ref="DY6:EL6"/>
    <mergeCell ref="EM5:EZ5"/>
    <mergeCell ref="EM6:EZ6"/>
    <mergeCell ref="FA6:FN6"/>
    <mergeCell ref="GC6:GP6"/>
    <mergeCell ref="FO6:GB6"/>
    <mergeCell ref="HG3:IE3"/>
    <mergeCell ref="GC8:GP8"/>
    <mergeCell ref="EM7:EZ7"/>
    <mergeCell ref="FA7:FN7"/>
    <mergeCell ref="FO7:GB7"/>
    <mergeCell ref="GC7:GP7"/>
    <mergeCell ref="DY4:EL4"/>
    <mergeCell ref="EM4:EZ4"/>
    <mergeCell ref="FP4:GC4"/>
    <mergeCell ref="GD4:GQ4"/>
    <mergeCell ref="HG4:HT4"/>
    <mergeCell ref="HU4:IF4"/>
    <mergeCell ref="GR3:HF4"/>
    <mergeCell ref="AW1:IE1"/>
    <mergeCell ref="AW2:CT4"/>
    <mergeCell ref="CU2:DI4"/>
    <mergeCell ref="DJ2:EZ2"/>
    <mergeCell ref="FA2:GQ2"/>
    <mergeCell ref="GR2:IE2"/>
    <mergeCell ref="DJ3:DX4"/>
    <mergeCell ref="DY3:EZ3"/>
    <mergeCell ref="FA3:FO4"/>
    <mergeCell ref="FP3:GQ3"/>
  </mergeCells>
  <printOptions horizontalCentered="1"/>
  <pageMargins left="0.39375" right="0.39375" top="0.5902777777777778" bottom="0.39375" header="0.5118055555555555" footer="0.5118055555555555"/>
  <pageSetup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zoomScalePageLayoutView="0" workbookViewId="0" topLeftCell="A1">
      <selection activeCell="D19" sqref="D19"/>
    </sheetView>
  </sheetViews>
  <sheetFormatPr defaultColWidth="9.125" defaultRowHeight="12.75"/>
  <cols>
    <col min="1" max="1" width="60.00390625" style="23" customWidth="1"/>
    <col min="2" max="2" width="16.375" style="23" customWidth="1"/>
    <col min="3" max="3" width="15.875" style="23" customWidth="1"/>
    <col min="4" max="4" width="16.375" style="23" customWidth="1"/>
    <col min="5" max="5" width="14.625" style="23" customWidth="1"/>
    <col min="6" max="6" width="16.125" style="23" customWidth="1"/>
    <col min="7" max="16384" width="9.125" style="23" customWidth="1"/>
  </cols>
  <sheetData>
    <row r="1" spans="1:7" ht="17.25">
      <c r="A1" s="213" t="s">
        <v>167</v>
      </c>
      <c r="B1" s="213"/>
      <c r="C1" s="213"/>
      <c r="D1" s="213"/>
      <c r="E1" s="213"/>
      <c r="F1" s="213"/>
      <c r="G1" s="74"/>
    </row>
    <row r="2" ht="12.75">
      <c r="G2" s="74"/>
    </row>
    <row r="3" spans="1:7" ht="17.25">
      <c r="A3" s="214" t="s">
        <v>168</v>
      </c>
      <c r="B3" s="214"/>
      <c r="C3" s="214"/>
      <c r="D3" s="214"/>
      <c r="E3" s="214"/>
      <c r="F3" s="214"/>
      <c r="G3" s="74"/>
    </row>
    <row r="4" ht="12.75">
      <c r="G4" s="74"/>
    </row>
    <row r="5" spans="1:7" s="76" customFormat="1" ht="55.5" customHeight="1">
      <c r="A5" s="167" t="s">
        <v>169</v>
      </c>
      <c r="B5" s="166" t="s">
        <v>170</v>
      </c>
      <c r="C5" s="166" t="s">
        <v>171</v>
      </c>
      <c r="D5" s="166"/>
      <c r="E5" s="166" t="s">
        <v>172</v>
      </c>
      <c r="F5" s="166"/>
      <c r="G5" s="75"/>
    </row>
    <row r="6" spans="1:7" s="76" customFormat="1" ht="43.5" customHeight="1">
      <c r="A6" s="167"/>
      <c r="B6" s="166"/>
      <c r="C6" s="39" t="s">
        <v>173</v>
      </c>
      <c r="D6" s="39" t="s">
        <v>174</v>
      </c>
      <c r="E6" s="39" t="s">
        <v>173</v>
      </c>
      <c r="F6" s="39" t="s">
        <v>174</v>
      </c>
      <c r="G6" s="75"/>
    </row>
    <row r="7" spans="1:7" ht="12.75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4"/>
    </row>
    <row r="8" spans="1:7" ht="30.75">
      <c r="A8" s="78" t="s">
        <v>175</v>
      </c>
      <c r="B8" s="79">
        <v>67.35</v>
      </c>
      <c r="C8" s="79">
        <v>67.35</v>
      </c>
      <c r="D8" s="80">
        <f>C8/B8*100</f>
        <v>100</v>
      </c>
      <c r="E8" s="79">
        <v>67.35</v>
      </c>
      <c r="F8" s="80">
        <v>100</v>
      </c>
      <c r="G8" s="74"/>
    </row>
    <row r="9" spans="1:7" s="83" customFormat="1" ht="30.75">
      <c r="A9" s="78" t="s">
        <v>176</v>
      </c>
      <c r="B9" s="81">
        <v>67.35</v>
      </c>
      <c r="C9" s="81">
        <v>67.35</v>
      </c>
      <c r="D9" s="80">
        <f aca="true" t="shared" si="0" ref="D9:D16">C9/B9*100</f>
        <v>100</v>
      </c>
      <c r="E9" s="81">
        <v>67.35</v>
      </c>
      <c r="F9" s="80"/>
      <c r="G9" s="82"/>
    </row>
    <row r="10" spans="1:7" ht="15">
      <c r="A10" s="84" t="s">
        <v>177</v>
      </c>
      <c r="B10" s="85"/>
      <c r="C10" s="85"/>
      <c r="D10" s="80"/>
      <c r="E10" s="85"/>
      <c r="F10" s="80"/>
      <c r="G10" s="74"/>
    </row>
    <row r="11" spans="1:7" ht="15">
      <c r="A11" s="86" t="s">
        <v>178</v>
      </c>
      <c r="B11" s="85">
        <v>30.25</v>
      </c>
      <c r="C11" s="85">
        <v>30.25</v>
      </c>
      <c r="D11" s="80">
        <f t="shared" si="0"/>
        <v>100</v>
      </c>
      <c r="E11" s="85">
        <v>30.25</v>
      </c>
      <c r="F11" s="80">
        <v>100</v>
      </c>
      <c r="G11" s="74"/>
    </row>
    <row r="12" spans="1:7" ht="30.75">
      <c r="A12" s="86" t="s">
        <v>179</v>
      </c>
      <c r="B12" s="85">
        <v>1</v>
      </c>
      <c r="C12" s="85">
        <v>1</v>
      </c>
      <c r="D12" s="80">
        <f t="shared" si="0"/>
        <v>100</v>
      </c>
      <c r="E12" s="85">
        <v>1</v>
      </c>
      <c r="F12" s="80">
        <v>100</v>
      </c>
      <c r="G12" s="74"/>
    </row>
    <row r="13" spans="1:7" ht="15">
      <c r="A13" s="86" t="s">
        <v>180</v>
      </c>
      <c r="B13" s="85">
        <v>36.1</v>
      </c>
      <c r="C13" s="85">
        <v>36.1</v>
      </c>
      <c r="D13" s="80">
        <f t="shared" si="0"/>
        <v>100</v>
      </c>
      <c r="E13" s="85">
        <v>36.1</v>
      </c>
      <c r="F13" s="80">
        <v>100</v>
      </c>
      <c r="G13" s="74"/>
    </row>
    <row r="14" spans="1:7" ht="15">
      <c r="A14" s="87" t="s">
        <v>152</v>
      </c>
      <c r="B14" s="88"/>
      <c r="C14" s="88"/>
      <c r="D14" s="80"/>
      <c r="E14" s="88"/>
      <c r="F14" s="80"/>
      <c r="G14" s="74"/>
    </row>
    <row r="15" spans="1:7" ht="30.75">
      <c r="A15" s="84" t="s">
        <v>181</v>
      </c>
      <c r="B15" s="85">
        <v>30.25</v>
      </c>
      <c r="C15" s="85">
        <v>30.25</v>
      </c>
      <c r="D15" s="80">
        <f t="shared" si="0"/>
        <v>100</v>
      </c>
      <c r="E15" s="85">
        <v>30.25</v>
      </c>
      <c r="F15" s="80">
        <v>100</v>
      </c>
      <c r="G15" s="74"/>
    </row>
    <row r="16" spans="1:7" ht="31.5" customHeight="1">
      <c r="A16" s="84" t="s">
        <v>182</v>
      </c>
      <c r="B16" s="85">
        <v>1.6</v>
      </c>
      <c r="C16" s="85">
        <v>1.6</v>
      </c>
      <c r="D16" s="80">
        <f t="shared" si="0"/>
        <v>100</v>
      </c>
      <c r="E16" s="85">
        <v>1.6</v>
      </c>
      <c r="F16" s="80">
        <f>E16/C16*100</f>
        <v>100</v>
      </c>
      <c r="G16" s="74"/>
    </row>
    <row r="17" spans="1:7" ht="15.75" customHeight="1">
      <c r="A17" s="212" t="s">
        <v>183</v>
      </c>
      <c r="B17" s="212"/>
      <c r="C17" s="212"/>
      <c r="D17" s="212"/>
      <c r="E17" s="89"/>
      <c r="F17" s="89"/>
      <c r="G17" s="74"/>
    </row>
    <row r="18" ht="12.75">
      <c r="G18" s="74"/>
    </row>
  </sheetData>
  <sheetProtection selectLockedCells="1" selectUnlockedCells="1"/>
  <mergeCells count="7">
    <mergeCell ref="A17:D17"/>
    <mergeCell ref="A1:F1"/>
    <mergeCell ref="A3:F3"/>
    <mergeCell ref="A5:A6"/>
    <mergeCell ref="B5:B6"/>
    <mergeCell ref="C5:D5"/>
    <mergeCell ref="E5:F5"/>
  </mergeCells>
  <printOptions/>
  <pageMargins left="0.7875" right="0.39375" top="0.39375" bottom="0.39375" header="0.5118055555555555" footer="0.5118055555555555"/>
  <pageSetup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SheetLayoutView="100" zoomScalePageLayoutView="0" workbookViewId="0" topLeftCell="A4">
      <selection activeCell="D13" sqref="D13"/>
    </sheetView>
  </sheetViews>
  <sheetFormatPr defaultColWidth="9.125" defaultRowHeight="12.75"/>
  <cols>
    <col min="1" max="1" width="60.00390625" style="23" customWidth="1"/>
    <col min="2" max="2" width="15.375" style="23" customWidth="1"/>
    <col min="3" max="3" width="16.375" style="23" customWidth="1"/>
    <col min="4" max="4" width="15.875" style="23" customWidth="1"/>
    <col min="5" max="5" width="16.375" style="23" customWidth="1"/>
    <col min="6" max="6" width="14.625" style="23" customWidth="1"/>
    <col min="7" max="7" width="16.125" style="23" customWidth="1"/>
    <col min="8" max="16384" width="9.125" style="23" customWidth="1"/>
  </cols>
  <sheetData>
    <row r="1" spans="1:8" ht="17.25">
      <c r="A1" s="213" t="s">
        <v>184</v>
      </c>
      <c r="B1" s="213"/>
      <c r="C1" s="213"/>
      <c r="D1" s="213"/>
      <c r="E1" s="213"/>
      <c r="F1" s="213"/>
      <c r="G1" s="213"/>
      <c r="H1" s="74"/>
    </row>
    <row r="2" ht="12.75">
      <c r="H2" s="74"/>
    </row>
    <row r="3" spans="1:8" s="76" customFormat="1" ht="12.75" customHeight="1">
      <c r="A3" s="167" t="s">
        <v>169</v>
      </c>
      <c r="B3" s="166" t="s">
        <v>185</v>
      </c>
      <c r="C3" s="166" t="s">
        <v>186</v>
      </c>
      <c r="D3" s="166" t="s">
        <v>171</v>
      </c>
      <c r="E3" s="166"/>
      <c r="F3" s="166" t="s">
        <v>172</v>
      </c>
      <c r="G3" s="166"/>
      <c r="H3" s="75"/>
    </row>
    <row r="4" spans="1:8" s="76" customFormat="1" ht="46.5">
      <c r="A4" s="167"/>
      <c r="B4" s="166"/>
      <c r="C4" s="166"/>
      <c r="D4" s="39" t="s">
        <v>187</v>
      </c>
      <c r="E4" s="39" t="s">
        <v>174</v>
      </c>
      <c r="F4" s="39" t="s">
        <v>187</v>
      </c>
      <c r="G4" s="39" t="s">
        <v>174</v>
      </c>
      <c r="H4" s="75"/>
    </row>
    <row r="5" spans="1:8" ht="12.75">
      <c r="A5" s="77">
        <v>1</v>
      </c>
      <c r="B5" s="77"/>
      <c r="C5" s="77">
        <v>2</v>
      </c>
      <c r="D5" s="77">
        <v>3</v>
      </c>
      <c r="E5" s="77">
        <v>4</v>
      </c>
      <c r="F5" s="77">
        <v>5</v>
      </c>
      <c r="G5" s="77">
        <v>6</v>
      </c>
      <c r="H5" s="74"/>
    </row>
    <row r="6" spans="1:8" ht="15">
      <c r="A6" s="78" t="s">
        <v>188</v>
      </c>
      <c r="B6" s="90" t="s">
        <v>189</v>
      </c>
      <c r="C6" s="91">
        <v>18542.5</v>
      </c>
      <c r="D6" s="91">
        <v>19235</v>
      </c>
      <c r="E6" s="92">
        <f>D6/C6*100</f>
        <v>103.73466361062424</v>
      </c>
      <c r="F6" s="136">
        <v>20243</v>
      </c>
      <c r="G6" s="92">
        <f>F6/D6*100</f>
        <v>105.24044710163764</v>
      </c>
      <c r="H6" s="74"/>
    </row>
    <row r="7" spans="1:8" s="83" customFormat="1" ht="15">
      <c r="A7" s="78" t="s">
        <v>190</v>
      </c>
      <c r="B7" s="90" t="s">
        <v>23</v>
      </c>
      <c r="C7" s="93">
        <v>23549.6</v>
      </c>
      <c r="D7" s="93">
        <v>27150</v>
      </c>
      <c r="E7" s="92">
        <f>D7/C7*100</f>
        <v>115.28858239630398</v>
      </c>
      <c r="F7" s="137">
        <v>27150</v>
      </c>
      <c r="G7" s="92">
        <f>F7/D7*100</f>
        <v>100</v>
      </c>
      <c r="H7" s="82"/>
    </row>
    <row r="8" spans="1:8" ht="15">
      <c r="A8" s="84" t="s">
        <v>177</v>
      </c>
      <c r="B8" s="94"/>
      <c r="C8" s="95"/>
      <c r="D8" s="95"/>
      <c r="E8" s="92"/>
      <c r="F8" s="138"/>
      <c r="G8" s="92"/>
      <c r="H8" s="74"/>
    </row>
    <row r="9" spans="1:8" ht="15">
      <c r="A9" s="86" t="s">
        <v>178</v>
      </c>
      <c r="B9" s="90" t="s">
        <v>23</v>
      </c>
      <c r="C9" s="95">
        <v>33238</v>
      </c>
      <c r="D9" s="95">
        <v>41304</v>
      </c>
      <c r="E9" s="92">
        <f>D9/C9*100</f>
        <v>124.26740477766411</v>
      </c>
      <c r="F9" s="138">
        <v>41304</v>
      </c>
      <c r="G9" s="92">
        <f>F9/D9*100</f>
        <v>100</v>
      </c>
      <c r="H9" s="74"/>
    </row>
    <row r="10" spans="1:8" ht="30.75">
      <c r="A10" s="86" t="s">
        <v>179</v>
      </c>
      <c r="B10" s="90" t="s">
        <v>23</v>
      </c>
      <c r="C10" s="95">
        <v>42094</v>
      </c>
      <c r="D10" s="95">
        <v>32000</v>
      </c>
      <c r="E10" s="92">
        <f>D10/C10*100</f>
        <v>76.02033543973012</v>
      </c>
      <c r="F10" s="138">
        <v>32000</v>
      </c>
      <c r="G10" s="92">
        <f>F10/D10*100</f>
        <v>100</v>
      </c>
      <c r="H10" s="74"/>
    </row>
    <row r="11" spans="1:8" ht="15">
      <c r="A11" s="86" t="s">
        <v>180</v>
      </c>
      <c r="B11" s="90" t="s">
        <v>23</v>
      </c>
      <c r="C11" s="95">
        <v>15340.5</v>
      </c>
      <c r="D11" s="95">
        <v>14500</v>
      </c>
      <c r="E11" s="92">
        <f>D11/C11*100</f>
        <v>94.52103907956064</v>
      </c>
      <c r="F11" s="138">
        <v>14500</v>
      </c>
      <c r="G11" s="92">
        <f>F11/D11*100</f>
        <v>100</v>
      </c>
      <c r="H11" s="74"/>
    </row>
    <row r="12" spans="1:8" ht="15">
      <c r="A12" s="84" t="s">
        <v>152</v>
      </c>
      <c r="B12" s="94"/>
      <c r="C12" s="85"/>
      <c r="D12" s="85"/>
      <c r="E12" s="85"/>
      <c r="F12" s="85"/>
      <c r="G12" s="85"/>
      <c r="H12" s="74"/>
    </row>
    <row r="13" spans="1:8" ht="46.5">
      <c r="A13" s="84" t="s">
        <v>191</v>
      </c>
      <c r="B13" s="90" t="s">
        <v>23</v>
      </c>
      <c r="C13" s="96"/>
      <c r="D13" s="85"/>
      <c r="E13" s="85"/>
      <c r="F13" s="85"/>
      <c r="G13" s="85"/>
      <c r="H13" s="74"/>
    </row>
    <row r="14" spans="1:8" ht="15">
      <c r="A14" s="84" t="s">
        <v>178</v>
      </c>
      <c r="B14" s="90" t="s">
        <v>23</v>
      </c>
      <c r="C14" s="95">
        <v>35008</v>
      </c>
      <c r="D14" s="95">
        <v>34041</v>
      </c>
      <c r="E14" s="95"/>
      <c r="F14" s="95">
        <v>35882</v>
      </c>
      <c r="G14" s="85"/>
      <c r="H14" s="74"/>
    </row>
    <row r="15" spans="1:8" s="83" customFormat="1" ht="15">
      <c r="A15" s="84" t="s">
        <v>182</v>
      </c>
      <c r="B15" s="90" t="s">
        <v>23</v>
      </c>
      <c r="C15" s="91">
        <v>34337</v>
      </c>
      <c r="D15" s="91">
        <v>33234</v>
      </c>
      <c r="E15" s="91"/>
      <c r="F15" s="91">
        <v>33817</v>
      </c>
      <c r="G15" s="97"/>
      <c r="H15" s="82"/>
    </row>
    <row r="16" spans="1:8" ht="46.5">
      <c r="A16" s="98" t="s">
        <v>192</v>
      </c>
      <c r="B16" s="90" t="s">
        <v>23</v>
      </c>
      <c r="C16" s="93"/>
      <c r="D16" s="93"/>
      <c r="E16" s="93"/>
      <c r="F16" s="93"/>
      <c r="G16" s="81"/>
      <c r="H16" s="74"/>
    </row>
    <row r="17" spans="1:8" ht="15">
      <c r="A17" s="84" t="s">
        <v>178</v>
      </c>
      <c r="B17" s="90" t="s">
        <v>23</v>
      </c>
      <c r="C17" s="93">
        <v>35301</v>
      </c>
      <c r="D17" s="93">
        <v>36582</v>
      </c>
      <c r="E17" s="93"/>
      <c r="F17" s="93">
        <v>39447</v>
      </c>
      <c r="G17" s="81"/>
      <c r="H17" s="74"/>
    </row>
    <row r="18" spans="1:8" ht="15.75" customHeight="1">
      <c r="A18" s="84" t="s">
        <v>182</v>
      </c>
      <c r="B18" s="90" t="s">
        <v>23</v>
      </c>
      <c r="C18" s="139">
        <v>35116.3</v>
      </c>
      <c r="D18" s="139">
        <v>39050.75</v>
      </c>
      <c r="E18" s="139"/>
      <c r="F18" s="139">
        <v>47190</v>
      </c>
      <c r="G18" s="99"/>
      <c r="H18" s="74"/>
    </row>
    <row r="19" spans="1:8" ht="15.75" customHeight="1">
      <c r="A19" s="84" t="s">
        <v>193</v>
      </c>
      <c r="B19" s="100" t="s">
        <v>194</v>
      </c>
      <c r="C19" s="95"/>
      <c r="D19" s="95"/>
      <c r="E19" s="95"/>
      <c r="F19" s="95"/>
      <c r="G19" s="101"/>
      <c r="H19" s="74"/>
    </row>
    <row r="20" spans="1:8" ht="15">
      <c r="A20" s="84" t="s">
        <v>178</v>
      </c>
      <c r="B20" s="100" t="s">
        <v>194</v>
      </c>
      <c r="C20" s="140">
        <f>C17/C14*100</f>
        <v>100.83695155393053</v>
      </c>
      <c r="D20" s="140">
        <f>D14/D17*100</f>
        <v>93.05396096440872</v>
      </c>
      <c r="E20" s="141"/>
      <c r="F20" s="140">
        <f>F14/F17*100</f>
        <v>90.96255735543895</v>
      </c>
      <c r="G20" s="102"/>
      <c r="H20" s="74"/>
    </row>
    <row r="21" spans="1:7" ht="15">
      <c r="A21" s="84" t="s">
        <v>182</v>
      </c>
      <c r="B21" s="100" t="s">
        <v>194</v>
      </c>
      <c r="C21" s="140">
        <f>C18/C15*100</f>
        <v>102.26956344468067</v>
      </c>
      <c r="D21" s="140">
        <f>D15/D18*100</f>
        <v>85.10463947555425</v>
      </c>
      <c r="E21" s="141"/>
      <c r="F21" s="140">
        <f>F15/F18*100</f>
        <v>71.6613689340962</v>
      </c>
      <c r="G21" s="102"/>
    </row>
  </sheetData>
  <sheetProtection selectLockedCells="1" selectUnlockedCells="1"/>
  <mergeCells count="6">
    <mergeCell ref="A1:G1"/>
    <mergeCell ref="A3:A4"/>
    <mergeCell ref="B3:B4"/>
    <mergeCell ref="C3:C4"/>
    <mergeCell ref="D3:E3"/>
    <mergeCell ref="F3:G3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Пузанко</cp:lastModifiedBy>
  <cp:lastPrinted>2015-08-03T07:59:25Z</cp:lastPrinted>
  <dcterms:modified xsi:type="dcterms:W3CDTF">2015-08-03T07:59:27Z</dcterms:modified>
  <cp:category/>
  <cp:version/>
  <cp:contentType/>
  <cp:contentStatus/>
</cp:coreProperties>
</file>