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." sheetId="1" r:id="rId1"/>
    <sheet name="2." sheetId="2" r:id="rId2"/>
    <sheet name="3." sheetId="3" r:id="rId3"/>
    <sheet name="3.1." sheetId="4" r:id="rId4"/>
    <sheet name="3.1.1." sheetId="5" r:id="rId5"/>
    <sheet name="3.2." sheetId="6" r:id="rId6"/>
    <sheet name="3.3." sheetId="7" r:id="rId7"/>
    <sheet name="4, 4.1." sheetId="8" r:id="rId8"/>
    <sheet name="4.2. " sheetId="9" r:id="rId9"/>
    <sheet name="4.3." sheetId="10" r:id="rId10"/>
    <sheet name="4.4." sheetId="11" r:id="rId11"/>
    <sheet name="5." sheetId="12" r:id="rId12"/>
  </sheets>
  <definedNames>
    <definedName name="_xlnm.Print_Titles" localSheetId="2">'3.'!$3:$4</definedName>
    <definedName name="_xlnm.Print_Titles" localSheetId="3">'3.1.'!$3:$4</definedName>
    <definedName name="_xlnm.Print_Titles" localSheetId="4">'3.1.1.'!$3:$4</definedName>
    <definedName name="_xlnm.Print_Titles" localSheetId="5">'3.2.'!$3:$4</definedName>
    <definedName name="_xlnm.Print_Titles" localSheetId="6">'3.3.'!$3:$4</definedName>
    <definedName name="_xlnm.Print_Area" localSheetId="2">'3.'!$AW$1:$IE$31</definedName>
    <definedName name="_xlnm.Print_Area" localSheetId="3">'3.1.'!$AW$1:$IE$52</definedName>
    <definedName name="_xlnm.Print_Area" localSheetId="4">'3.1.1.'!$AW$1:$IE$52</definedName>
    <definedName name="_xlnm.Print_Area" localSheetId="5">'3.2.'!$AW$1:$IE$24</definedName>
    <definedName name="_xlnm.Print_Area" localSheetId="6">'3.3.'!$AW$1:$IE$30</definedName>
  </definedNames>
  <calcPr fullCalcOnLoad="1"/>
</workbook>
</file>

<file path=xl/sharedStrings.xml><?xml version="1.0" encoding="utf-8"?>
<sst xmlns="http://schemas.openxmlformats.org/spreadsheetml/2006/main" count="664" uniqueCount="241">
  <si>
    <t>Приложение № 1 к Порядку составления и утверждения плана финансово-хозяйственной деятельности муниципальных учреждений</t>
  </si>
  <si>
    <t>УТВЕРЖДАЮ</t>
  </si>
  <si>
    <t>Начальник Отдела образования</t>
  </si>
  <si>
    <t>(наименование должности лица, утверждающего документ)</t>
  </si>
  <si>
    <t>Отдел образования администрации г.Полярные Зори с подведомственной территорией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</si>
  <si>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</si>
  <si>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</si>
  <si>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</si>
  <si>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>ПЛАН</t>
  </si>
  <si>
    <t xml:space="preserve">ФИНАНСОВО-ХОЗЯЙСТВЕННОЙ ДЕЯТЕЛЬНОСТИ </t>
  </si>
  <si>
    <t>на 2015 год и плановый период 2016-2017 гг.</t>
  </si>
  <si>
    <r>
      <t xml:space="preserve">От "15" </t>
    </r>
    <r>
      <rPr>
        <u val="single"/>
        <sz val="11"/>
        <rFont val="Times New Roman"/>
        <family val="1"/>
      </rPr>
      <t xml:space="preserve">января </t>
    </r>
    <r>
      <rPr>
        <sz val="11"/>
        <rFont val="Times New Roman"/>
        <family val="1"/>
      </rPr>
      <t xml:space="preserve"> 2015 года</t>
    </r>
  </si>
  <si>
    <t>КОДЫ</t>
  </si>
  <si>
    <t>Форма по ОКУД</t>
  </si>
  <si>
    <t>Наименование учреждения</t>
  </si>
  <si>
    <t>Муниципальное бюджетное дошкольное образовательное учреждение - детский сад комбинированного вида №6</t>
  </si>
  <si>
    <t>Дата</t>
  </si>
  <si>
    <t>15.01.2015</t>
  </si>
  <si>
    <t>Наименование бюджета</t>
  </si>
  <si>
    <t>по ОКПО</t>
  </si>
  <si>
    <t>22616753</t>
  </si>
  <si>
    <t>Наименование органа, осуществляющего функции и полномочия учредителя</t>
  </si>
  <si>
    <t>ИНН</t>
  </si>
  <si>
    <t>5117300397</t>
  </si>
  <si>
    <t>Единица измерения</t>
  </si>
  <si>
    <t>руб.</t>
  </si>
  <si>
    <t>КПП</t>
  </si>
  <si>
    <t>511701001</t>
  </si>
  <si>
    <t>Юридический адрес учреждения</t>
  </si>
  <si>
    <t>184230, Мурманская область, г. Полярные Зори, ул. Партизан Заполярья, д. 1</t>
  </si>
  <si>
    <t>по ОКТМО</t>
  </si>
  <si>
    <t>47719000</t>
  </si>
  <si>
    <t>Фактический адрес учреждения</t>
  </si>
  <si>
    <t>Глава по БК</t>
  </si>
  <si>
    <t>По ОКЕИ</t>
  </si>
  <si>
    <t>1. Сведения о деятельности учреждения</t>
  </si>
  <si>
    <r>
      <t>1.1. Цели деятельности учреждения: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>Всесторонее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школе. Повышение качества воспитательно-образовательного процесса.</t>
    </r>
  </si>
  <si>
    <r>
      <t xml:space="preserve">1.2. Виды деятельности: </t>
    </r>
    <r>
      <rPr>
        <sz val="11"/>
        <rFont val="Times New Roman"/>
        <family val="1"/>
      </rPr>
      <t>образовательная деятельность, медицинские услуги в системе дошкольного образования.</t>
    </r>
  </si>
  <si>
    <t>1.3. Перечень услуг (работ), оказываемых (выполняемых) учреждением утвержденый муниципальным заданием: предоставление дошкольного образования детям в муниципальных дошкольных образовательных учреждениях, реализующих общеобразовательную программу дошкольного образования</t>
  </si>
  <si>
    <t>1.4. Перечень услуг (работ), осуществляемых на платной основе утверждается в соответствии с нормативными актами Российской Федерации, Мурманской области, Учредителя.</t>
  </si>
  <si>
    <t>в том числе:</t>
  </si>
  <si>
    <t>стоимость недвижимого имущества, приобретенного учредителем за счет выделенных собственником имущества учреждения средств;</t>
  </si>
  <si>
    <t>стоимость недвижимого имущества, приобретенного учредителем за счет доходов, полученныхот платной и иной приносящей доход деятельности;</t>
  </si>
  <si>
    <t>2. Показатели финансового состояния учреждения</t>
  </si>
  <si>
    <t>Наименование показателя</t>
  </si>
  <si>
    <t>Сумма</t>
  </si>
  <si>
    <t xml:space="preserve">1. Нефинансовые активы, всего:                                     </t>
  </si>
  <si>
    <t xml:space="preserve">из них:                                                            </t>
  </si>
  <si>
    <t xml:space="preserve">1.1.недвижимое имущество, всего:       </t>
  </si>
  <si>
    <t xml:space="preserve">в том числе:                                                       </t>
  </si>
  <si>
    <t>Остаточная стоимость</t>
  </si>
  <si>
    <t>1.2. Особо ценное недвижимое имущество, всего:</t>
  </si>
  <si>
    <t xml:space="preserve">2. Финансовые активы, всего:                                       </t>
  </si>
  <si>
    <t xml:space="preserve">2.1. Дебиторская задолженность по доходам, полученным за счет  средств бюджета   </t>
  </si>
  <si>
    <t xml:space="preserve">2.2. Дебиторская задолженность по выданным авансам, полученным за  счет средств бюджета, всего:           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</si>
  <si>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</si>
  <si>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</si>
  <si>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</si>
  <si>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</si>
  <si>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</si>
  <si>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</si>
  <si>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</si>
  <si>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</si>
  <si>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   </t>
  </si>
  <si>
    <t xml:space="preserve">2.2.10. По выданным авансам на прочие расходы                      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</si>
  <si>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</si>
  <si>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 xml:space="preserve">2.3.1. По выданным авансам на услуги связи                         </t>
  </si>
  <si>
    <t xml:space="preserve">2.3.2. По выданным авансам на транспортные услуги                  </t>
  </si>
  <si>
    <t xml:space="preserve">2.3.3. По выданным авансам на коммунальные услуги                  </t>
  </si>
  <si>
    <t xml:space="preserve">2.3.4. По выданным авансам на услуги по содержанию имущества       </t>
  </si>
  <si>
    <t xml:space="preserve">2.3.5. По выданным авансам на прочие услуги                        </t>
  </si>
  <si>
    <t xml:space="preserve">2.3.6. По выданным авансам на приобретение основных средств        </t>
  </si>
  <si>
    <t xml:space="preserve">2.3.7. По выданным авансам на приобретение нематериальных активов 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</si>
  <si>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</si>
  <si>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   </t>
  </si>
  <si>
    <t xml:space="preserve">2.3.10. По выданным авансам на прочие расходы                      </t>
  </si>
  <si>
    <t xml:space="preserve">3. Обязательства, всего:                                            </t>
  </si>
  <si>
    <t xml:space="preserve">Просроченная кредиторская задолженность                            </t>
  </si>
  <si>
    <t xml:space="preserve">3.1. Кредиторская задолженность по принятым обязательствам за счет средств бюджета, всего:        </t>
  </si>
  <si>
    <t xml:space="preserve">3.1.1. По начислениям на выплаты по оплате труда                   </t>
  </si>
  <si>
    <t xml:space="preserve">3.1.2. По оплате услуг связи                                       </t>
  </si>
  <si>
    <t xml:space="preserve">3.1.3. По оплате транспортных услуг                                </t>
  </si>
  <si>
    <t xml:space="preserve">3.1.4. По оплате коммунальных услуг                                </t>
  </si>
  <si>
    <t xml:space="preserve">3.1.5. По оплате услуг по содержанию имущества                     </t>
  </si>
  <si>
    <t xml:space="preserve">3.1.6. По оплате прочих услуг                                      </t>
  </si>
  <si>
    <t xml:space="preserve">3.1.7. По приобретению основных средств                            </t>
  </si>
  <si>
    <t xml:space="preserve">3.1.8. По приобретению нематериальных активов                      </t>
  </si>
  <si>
    <t xml:space="preserve">3.1.9. По приобретению непроизведенных активов                     </t>
  </si>
  <si>
    <t xml:space="preserve">3.1.10. По приобретению материальных запасов                       </t>
  </si>
  <si>
    <t xml:space="preserve">3.1.11. По оплате прочих расходов                                  </t>
  </si>
  <si>
    <t xml:space="preserve">3.1.12. По платежам в бюджет                                       </t>
  </si>
  <si>
    <t xml:space="preserve">3.1.13. По прочим расчетам с кредиторами                           </t>
  </si>
  <si>
    <t>3.2.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</si>
  <si>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</si>
  <si>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</si>
  <si>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</si>
  <si>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</si>
  <si>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3.2.5. По оплате услуг по содержанию имущества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</si>
  <si>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</si>
  <si>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</si>
  <si>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</si>
  <si>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</si>
  <si>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</si>
  <si>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</si>
  <si>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</si>
  <si>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</si>
  <si>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 xml:space="preserve">3. Показатели по поступлениям и выплатам учреждения </t>
  </si>
  <si>
    <t>КОСГУ</t>
  </si>
  <si>
    <t>очередной финансовый год</t>
  </si>
  <si>
    <t>1-й год планового периода</t>
  </si>
  <si>
    <t>2-й год планового периода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</si>
  <si>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</si>
  <si>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</si>
  <si>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</si>
  <si>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иностран-ной валюте</t>
  </si>
  <si>
    <t>Остаток средств на начало планируемого года</t>
  </si>
  <si>
    <t>Поступления, всего:</t>
  </si>
  <si>
    <t>Субсидии на выполнение муниципального задания</t>
  </si>
  <si>
    <t>180</t>
  </si>
  <si>
    <t>Субсидии, предоставляемые в соответствии с аб. 2 п. 1 ст. 78.1 Бюджетного кодекса РФ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</si>
  <si>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</t>
  </si>
  <si>
    <t>гранты в форме субсидий, в том числе предоставляемых по результатам конкурсов</t>
  </si>
  <si>
    <t>130</t>
  </si>
  <si>
    <t>поступления от оказания услуг (работ), на платной основе и поступления от иной приносящей доход деятельности</t>
  </si>
  <si>
    <t>…..</t>
  </si>
  <si>
    <t>поступления от реализации ценных бумаг</t>
  </si>
  <si>
    <t>Выплаты, всего:</t>
  </si>
  <si>
    <t>Заработная плата</t>
  </si>
  <si>
    <t>211</t>
  </si>
  <si>
    <t>Прочие выплаты</t>
  </si>
  <si>
    <t>212</t>
  </si>
  <si>
    <t xml:space="preserve">Начисления на выплаты по оплате труда
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</si>
  <si>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</si>
  <si>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</si>
  <si>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</si>
  <si>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</si>
  <si>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</si>
  <si>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</si>
  <si>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</si>
  <si>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</si>
  <si>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</si>
  <si>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</si>
  <si>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</si>
  <si>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</si>
  <si>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</si>
  <si>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</si>
  <si>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</si>
  <si>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</si>
  <si>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</si>
  <si>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</si>
  <si>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</si>
  <si>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</si>
  <si>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</si>
  <si>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Остаток средств на окончание периода</t>
  </si>
  <si>
    <t>Справочно:</t>
  </si>
  <si>
    <t>Объем публичных обязательств, всего</t>
  </si>
  <si>
    <t>Х</t>
  </si>
  <si>
    <t>Средства во временном распоряжении, всего</t>
  </si>
  <si>
    <t>3.1. Показатели по поступлениям и выплатам учреждения по средствам бюджета муниципального образования</t>
  </si>
  <si>
    <t>очередной/текущий финансовый год</t>
  </si>
  <si>
    <t>Остаток средств на начало периода</t>
  </si>
  <si>
    <t>выплаты за счет субсидии на выполнение муниципального задания:</t>
  </si>
  <si>
    <t xml:space="preserve">выплаты за счет субсидии, предоставляемые в соответствии с аб. 7 п. 1 ст. 78.1 Бюджетного кодекса РФ </t>
  </si>
  <si>
    <t>выплаты за счет субсидии на осуществление капитальных вложений в объекты капитального строительства муниципальной собственности или приобретение объектов:</t>
  </si>
  <si>
    <t xml:space="preserve">3.1.1. Показатели по поступлениям и выплатам учреждения по средствам областного бюджета </t>
  </si>
  <si>
    <t>3.2. Показатели по поступлениям и выплатам учреждения по средствам от предпринимательской деятельности и иной приносящей доход деятельности</t>
  </si>
  <si>
    <t>3.3. Показатели по поступлениям и выплатам учреждения по грантам в форме субсидий, поступлениям от реализации ценных бумаг</t>
  </si>
  <si>
    <t>выплаты за счет грантов в форме субсидий</t>
  </si>
  <si>
    <t>выплаты за счет поступлений от реализации ценных бумаг</t>
  </si>
  <si>
    <t>4. Динамика показателей деятельности учреждения</t>
  </si>
  <si>
    <t>4.1. Показатели динамики численности работников учреждения и их состава</t>
  </si>
  <si>
    <t>Показатель</t>
  </si>
  <si>
    <t>Очередной финансовый год (человек)</t>
  </si>
  <si>
    <t>1-ый год 
планового
периода</t>
  </si>
  <si>
    <t>2-ой год 
планового
периода</t>
  </si>
  <si>
    <t>человек</t>
  </si>
  <si>
    <t>в % к предыдущему году</t>
  </si>
  <si>
    <t>Всего работников учреждения (с учетом новых рабочих мест)</t>
  </si>
  <si>
    <t>Среднесписочная среднегодовая численность работников</t>
  </si>
  <si>
    <t>в том числе по категориям:</t>
  </si>
  <si>
    <t>относящиеся к основному персоналу</t>
  </si>
  <si>
    <t>относящиеся к административно-управленческому персоналу</t>
  </si>
  <si>
    <t>относящиеся к иному персоналу</t>
  </si>
  <si>
    <t>по категориям работников, повышение оплаты труда которых предусмотренно Указами*</t>
  </si>
  <si>
    <t>относящиеся к медицинскому персоналу</t>
  </si>
  <si>
    <t>* - указы Президента РФ от 07.05.2012 г. № 597, от 01.06.2012 г. № 761</t>
  </si>
  <si>
    <t>4.2. Показатели динамики оплаты труда, среднемесячной заработной платы работников учреждения</t>
  </si>
  <si>
    <t>Единицы измерения</t>
  </si>
  <si>
    <t>Очередной финансовый год</t>
  </si>
  <si>
    <t>в ед. изм.</t>
  </si>
  <si>
    <t>Фонд оплаты труда</t>
  </si>
  <si>
    <t>тыс.руб.</t>
  </si>
  <si>
    <t xml:space="preserve">Среднемесячная оплата труда работников, всего - </t>
  </si>
  <si>
    <t>Средняя заработная плата по Мурманской области, касающаяся сферы деятельности учреждения (прогноз данных)</t>
  </si>
  <si>
    <t>Средняя заработная плата по категориям работников учреждения, повышение оплаты труда которых предусмотренно Указами*</t>
  </si>
  <si>
    <t>Соотношение среднемесячной оплаты труда работников учреждения к средней заработной плате по Мурманской области</t>
  </si>
  <si>
    <t>%</t>
  </si>
  <si>
    <t>4.3. Показатели динамики имущества учреждения</t>
  </si>
  <si>
    <t>Очередной финансовый год, м2</t>
  </si>
  <si>
    <t xml:space="preserve">1-ый год 
планового
периода </t>
  </si>
  <si>
    <t xml:space="preserve">2-ой год 
планового
периода </t>
  </si>
  <si>
    <t>м2</t>
  </si>
  <si>
    <t>Общие площади учреждения :</t>
  </si>
  <si>
    <t>на балансе учреждения</t>
  </si>
  <si>
    <t>арендованные</t>
  </si>
  <si>
    <t>в безвозмездном пользовании</t>
  </si>
  <si>
    <t>на праве оперативного управления</t>
  </si>
  <si>
    <t>сдаваемые в аренду</t>
  </si>
  <si>
    <t>Обеспеченность площадями зданий учреждения на одного потребителя услуг</t>
  </si>
  <si>
    <t>4.4. Показатели основной деятельности учреждения</t>
  </si>
  <si>
    <t>Очередной финансовый год, ед.</t>
  </si>
  <si>
    <t>ед.</t>
  </si>
  <si>
    <t>Общее количество потребителей услуг (работ) учреждения</t>
  </si>
  <si>
    <t>в том числе платными для потребителей</t>
  </si>
  <si>
    <t>Услуга 1</t>
  </si>
  <si>
    <t>Услуга 2</t>
  </si>
  <si>
    <t>5.Перечень мероприятий по повышению эффективности деятельности на очередной финансовый год и плановый период</t>
  </si>
  <si>
    <t>Наименование мероприятия</t>
  </si>
  <si>
    <t>Сроки проведения</t>
  </si>
  <si>
    <t>Затраты, необходимые на проведение мероприятия тыс.руб.</t>
  </si>
  <si>
    <t>Оптимизация штатного расписания</t>
  </si>
  <si>
    <t>Повышение заработной платы</t>
  </si>
  <si>
    <t>2016 год</t>
  </si>
  <si>
    <t>в течение финансового года</t>
  </si>
  <si>
    <t>2017 год</t>
  </si>
  <si>
    <t>Повышение квалификации</t>
  </si>
  <si>
    <t>2015 год</t>
  </si>
  <si>
    <t>Подписи лиц, ответственных за содержащиеся в Плане данные</t>
  </si>
  <si>
    <t>Руководитель учреждения</t>
  </si>
  <si>
    <t>Пономарева Лилиана Анатольевна</t>
  </si>
  <si>
    <t>(уполномоченное лицо)</t>
  </si>
  <si>
    <t>Руководитель финансово-экономической/бухгалтерской службы</t>
  </si>
  <si>
    <t>Исполнитель</t>
  </si>
  <si>
    <t>Смирнова Светлана Леонидовна</t>
  </si>
  <si>
    <t>8(81532) 7-55-65</t>
  </si>
  <si>
    <t>(расшифровка подписи полностью)</t>
  </si>
  <si>
    <t>(телефон)</t>
  </si>
  <si>
    <t>1.5. Общая балансовая стоимость недвижимого имущества составляет 37 711 452,33 руб. ,</t>
  </si>
  <si>
    <t>1.6. Общая балансовая стоимость движимого имущества составляет 2 213 478,00 руб.,</t>
  </si>
  <si>
    <t>в том числе: балансовая стоимость особо ценного движимого имущества  471 223,00 руб.</t>
  </si>
  <si>
    <t>стоимость недвижимого имущества, закрепленного собственником имущества за учреждением на праве оперативного управления  37 711 452,33 руб.;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</si>
</sst>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</numFmts>
  <fonts count="5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Alignment="1">
      <alignment vertical="center" wrapText="1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/>
      <protection/>
    </xf>
    <xf numFmtId="0" fontId="7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0" xfId="52" applyFont="1" applyAlignment="1">
      <alignment horizontal="right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4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4" fillId="0" borderId="0" xfId="52" applyFont="1" applyBorder="1" applyAlignment="1">
      <alignment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horizontal="right" vertical="center"/>
    </xf>
    <xf numFmtId="0" fontId="5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2" fillId="0" borderId="11" xfId="0" applyFont="1" applyBorder="1" applyAlignment="1">
      <alignment horizontal="center" wrapText="1"/>
    </xf>
    <xf numFmtId="4" fontId="12" fillId="33" borderId="1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4" fontId="12" fillId="34" borderId="11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11" xfId="0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vertical="top"/>
    </xf>
    <xf numFmtId="4" fontId="14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top"/>
    </xf>
    <xf numFmtId="4" fontId="5" fillId="36" borderId="1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4" fontId="14" fillId="0" borderId="13" xfId="0" applyNumberFormat="1" applyFont="1" applyBorder="1" applyAlignment="1">
      <alignment horizontal="center" vertical="top"/>
    </xf>
    <xf numFmtId="4" fontId="14" fillId="0" borderId="14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12" fillId="33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1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/>
    </xf>
    <xf numFmtId="165" fontId="4" fillId="0" borderId="11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165" fontId="11" fillId="0" borderId="11" xfId="0" applyNumberFormat="1" applyFont="1" applyFill="1" applyBorder="1" applyAlignment="1">
      <alignment/>
    </xf>
    <xf numFmtId="165" fontId="11" fillId="0" borderId="15" xfId="0" applyNumberFormat="1" applyFont="1" applyBorder="1" applyAlignment="1">
      <alignment/>
    </xf>
    <xf numFmtId="165" fontId="11" fillId="0" borderId="15" xfId="0" applyNumberFormat="1" applyFont="1" applyBorder="1" applyAlignment="1">
      <alignment horizontal="center"/>
    </xf>
    <xf numFmtId="166" fontId="11" fillId="0" borderId="15" xfId="0" applyNumberFormat="1" applyFont="1" applyBorder="1" applyAlignment="1">
      <alignment/>
    </xf>
    <xf numFmtId="0" fontId="11" fillId="0" borderId="13" xfId="0" applyFont="1" applyBorder="1" applyAlignment="1">
      <alignment horizontal="center" wrapText="1"/>
    </xf>
    <xf numFmtId="166" fontId="4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 wrapText="1"/>
    </xf>
    <xf numFmtId="166" fontId="11" fillId="0" borderId="11" xfId="0" applyNumberFormat="1" applyFont="1" applyBorder="1" applyAlignment="1">
      <alignment/>
    </xf>
    <xf numFmtId="165" fontId="11" fillId="0" borderId="11" xfId="0" applyNumberFormat="1" applyFont="1" applyBorder="1" applyAlignment="1">
      <alignment/>
    </xf>
    <xf numFmtId="0" fontId="17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wrapText="1"/>
      <protection/>
    </xf>
    <xf numFmtId="0" fontId="6" fillId="0" borderId="12" xfId="52" applyFont="1" applyBorder="1" applyAlignment="1">
      <alignment horizontal="center" wrapText="1"/>
      <protection/>
    </xf>
    <xf numFmtId="0" fontId="8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left" vertical="center"/>
      <protection/>
    </xf>
    <xf numFmtId="0" fontId="9" fillId="0" borderId="0" xfId="52" applyFont="1" applyFill="1" applyBorder="1" applyAlignment="1">
      <alignment horizontal="center"/>
      <protection/>
    </xf>
    <xf numFmtId="0" fontId="4" fillId="0" borderId="0" xfId="52" applyNumberFormat="1" applyFont="1" applyFill="1" applyBorder="1" applyAlignment="1">
      <alignment horizontal="justify" vertical="top" wrapText="1" readingOrder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9" fontId="8" fillId="0" borderId="0" xfId="52" applyNumberFormat="1" applyFont="1" applyFill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left" wrapText="1"/>
      <protection/>
    </xf>
    <xf numFmtId="0" fontId="4" fillId="0" borderId="0" xfId="52" applyFont="1" applyBorder="1" applyAlignment="1">
      <alignment horizontal="left" vertical="center"/>
      <protection/>
    </xf>
    <xf numFmtId="0" fontId="11" fillId="0" borderId="0" xfId="52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top"/>
    </xf>
    <xf numFmtId="4" fontId="12" fillId="33" borderId="11" xfId="0" applyNumberFormat="1" applyFont="1" applyFill="1" applyBorder="1" applyAlignment="1">
      <alignment horizontal="center" vertical="top"/>
    </xf>
    <xf numFmtId="0" fontId="12" fillId="34" borderId="11" xfId="0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/>
    </xf>
    <xf numFmtId="4" fontId="12" fillId="34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49" fontId="12" fillId="33" borderId="11" xfId="0" applyNumberFormat="1" applyFont="1" applyFill="1" applyBorder="1" applyAlignment="1">
      <alignment horizontal="center" vertical="top"/>
    </xf>
    <xf numFmtId="4" fontId="12" fillId="33" borderId="11" xfId="0" applyNumberFormat="1" applyFont="1" applyFill="1" applyBorder="1" applyAlignment="1">
      <alignment horizontal="center" vertical="top" wrapText="1"/>
    </xf>
    <xf numFmtId="4" fontId="14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" fontId="12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/>
    </xf>
    <xf numFmtId="4" fontId="12" fillId="0" borderId="11" xfId="0" applyNumberFormat="1" applyFont="1" applyBorder="1" applyAlignment="1">
      <alignment horizontal="center" vertical="top"/>
    </xf>
    <xf numFmtId="4" fontId="12" fillId="0" borderId="11" xfId="0" applyNumberFormat="1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0" fontId="12" fillId="35" borderId="11" xfId="0" applyFont="1" applyFill="1" applyBorder="1" applyAlignment="1">
      <alignment horizontal="left" vertical="top" wrapText="1"/>
    </xf>
    <xf numFmtId="49" fontId="12" fillId="35" borderId="11" xfId="0" applyNumberFormat="1" applyFont="1" applyFill="1" applyBorder="1" applyAlignment="1">
      <alignment horizontal="center" vertical="top"/>
    </xf>
    <xf numFmtId="4" fontId="12" fillId="35" borderId="11" xfId="0" applyNumberFormat="1" applyFont="1" applyFill="1" applyBorder="1" applyAlignment="1">
      <alignment horizontal="center" vertical="top" wrapText="1"/>
    </xf>
    <xf numFmtId="4" fontId="12" fillId="35" borderId="11" xfId="0" applyNumberFormat="1" applyFont="1" applyFill="1" applyBorder="1" applyAlignment="1">
      <alignment horizontal="center" vertical="top"/>
    </xf>
    <xf numFmtId="4" fontId="5" fillId="36" borderId="11" xfId="0" applyNumberFormat="1" applyFont="1" applyFill="1" applyBorder="1" applyAlignment="1">
      <alignment horizontal="center" vertical="top"/>
    </xf>
    <xf numFmtId="4" fontId="12" fillId="36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top" wrapText="1"/>
    </xf>
    <xf numFmtId="49" fontId="5" fillId="36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4" fontId="14" fillId="0" borderId="17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center" vertical="top"/>
    </xf>
    <xf numFmtId="4" fontId="12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" fontId="12" fillId="0" borderId="15" xfId="0" applyNumberFormat="1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/>
    </xf>
    <xf numFmtId="4" fontId="12" fillId="33" borderId="0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ФХД ГОБУЗ ЦГБ на 25.12.2012 г. со всеми приложен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30" zoomScaleNormal="130" zoomScaleSheetLayoutView="130" zoomScalePageLayoutView="0" workbookViewId="0" topLeftCell="A8">
      <selection activeCell="A42" sqref="A42:J42"/>
    </sheetView>
  </sheetViews>
  <sheetFormatPr defaultColWidth="9.00390625" defaultRowHeight="12.75"/>
  <cols>
    <col min="1" max="2" width="9.125" style="1" customWidth="1"/>
    <col min="3" max="3" width="14.00390625" style="1" customWidth="1"/>
    <col min="4" max="4" width="10.625" style="1" customWidth="1"/>
    <col min="5" max="5" width="11.75390625" style="1" customWidth="1"/>
    <col min="6" max="6" width="12.25390625" style="1" customWidth="1"/>
    <col min="7" max="7" width="12.75390625" style="1" customWidth="1"/>
    <col min="8" max="8" width="10.125" style="1" customWidth="1"/>
    <col min="9" max="9" width="14.125" style="1" customWidth="1"/>
    <col min="10" max="10" width="16.25390625" style="1" customWidth="1"/>
    <col min="11" max="16384" width="9.125" style="1" customWidth="1"/>
  </cols>
  <sheetData>
    <row r="1" spans="8:10" ht="12.75" customHeight="1">
      <c r="H1" s="142" t="s">
        <v>0</v>
      </c>
      <c r="I1" s="142"/>
      <c r="J1" s="142"/>
    </row>
    <row r="2" spans="8:10" ht="12.75">
      <c r="H2" s="142"/>
      <c r="I2" s="142"/>
      <c r="J2" s="142"/>
    </row>
    <row r="3" spans="8:10" ht="9.75" customHeight="1">
      <c r="H3" s="142"/>
      <c r="I3" s="142"/>
      <c r="J3" s="142"/>
    </row>
    <row r="4" spans="8:10" ht="5.25" customHeight="1">
      <c r="H4" s="142"/>
      <c r="I4" s="142"/>
      <c r="J4" s="142"/>
    </row>
    <row r="5" spans="8:10" ht="12.75" hidden="1">
      <c r="H5" s="142"/>
      <c r="I5" s="142"/>
      <c r="J5" s="142"/>
    </row>
    <row r="6" spans="8:10" ht="12.75">
      <c r="H6" s="2"/>
      <c r="I6" s="2"/>
      <c r="J6" s="2"/>
    </row>
    <row r="7" ht="12.75" hidden="1"/>
    <row r="8" spans="1:10" ht="15.75">
      <c r="A8" s="3"/>
      <c r="B8" s="3"/>
      <c r="C8" s="3"/>
      <c r="D8" s="3"/>
      <c r="E8" s="3"/>
      <c r="F8" s="3"/>
      <c r="G8" s="3"/>
      <c r="H8" s="143" t="s">
        <v>1</v>
      </c>
      <c r="I8" s="143"/>
      <c r="J8" s="143"/>
    </row>
    <row r="9" spans="1:10" ht="15">
      <c r="A9" s="3"/>
      <c r="B9" s="3"/>
      <c r="C9" s="3"/>
      <c r="D9" s="3"/>
      <c r="E9" s="3"/>
      <c r="F9" s="3"/>
      <c r="G9" s="3"/>
      <c r="H9" s="144" t="s">
        <v>2</v>
      </c>
      <c r="I9" s="144"/>
      <c r="J9" s="144"/>
    </row>
    <row r="10" spans="1:10" ht="23.25" customHeight="1">
      <c r="A10" s="3"/>
      <c r="B10" s="3"/>
      <c r="C10" s="3"/>
      <c r="D10" s="3"/>
      <c r="E10" s="3"/>
      <c r="F10" s="3"/>
      <c r="G10" s="3"/>
      <c r="H10" s="145" t="s">
        <v>3</v>
      </c>
      <c r="I10" s="145"/>
      <c r="J10" s="145"/>
    </row>
    <row r="11" spans="1:10" ht="48" customHeight="1">
      <c r="A11" s="3"/>
      <c r="B11" s="3"/>
      <c r="C11" s="3"/>
      <c r="D11" s="3"/>
      <c r="E11" s="3"/>
      <c r="F11" s="3"/>
      <c r="G11" s="4"/>
      <c r="H11" s="149" t="s">
        <v>4</v>
      </c>
      <c r="I11" s="149"/>
      <c r="J11" s="149"/>
    </row>
    <row r="12" spans="1:10" ht="24" customHeight="1">
      <c r="A12" s="3"/>
      <c r="B12" s="3"/>
      <c r="C12" s="3"/>
      <c r="D12" s="3"/>
      <c r="E12" s="3"/>
      <c r="F12" s="3"/>
      <c r="G12" s="4"/>
      <c r="H12" s="150" t="s">
        <v>5</v>
      </c>
      <c r="I12" s="150"/>
      <c r="J12" s="150"/>
    </row>
    <row r="13" spans="1:10" ht="12.75">
      <c r="A13" s="3"/>
      <c r="B13" s="3"/>
      <c r="C13" s="3"/>
      <c r="D13" s="3"/>
      <c r="E13" s="3"/>
      <c r="F13" s="3"/>
      <c r="G13" s="3"/>
      <c r="H13" s="5"/>
      <c r="I13" s="5"/>
      <c r="J13" s="6"/>
    </row>
    <row r="14" spans="1:10" ht="9" customHeight="1">
      <c r="A14" s="3"/>
      <c r="B14" s="3"/>
      <c r="C14" s="3"/>
      <c r="D14" s="3"/>
      <c r="E14" s="3"/>
      <c r="F14" s="3"/>
      <c r="G14" s="3"/>
      <c r="H14" s="7"/>
      <c r="I14" s="5"/>
      <c r="J14" s="7"/>
    </row>
    <row r="15" spans="1:10" ht="22.5">
      <c r="A15" s="3"/>
      <c r="B15" s="3"/>
      <c r="C15" s="3"/>
      <c r="D15" s="3"/>
      <c r="E15" s="3"/>
      <c r="F15" s="3"/>
      <c r="G15" s="3"/>
      <c r="H15" s="8" t="s">
        <v>6</v>
      </c>
      <c r="I15" s="4"/>
      <c r="J15" s="9" t="s">
        <v>7</v>
      </c>
    </row>
    <row r="16" spans="1:10" ht="12.75">
      <c r="A16" s="3"/>
      <c r="B16" s="3"/>
      <c r="C16" s="3"/>
      <c r="D16" s="3"/>
      <c r="E16" s="3"/>
      <c r="F16" s="3"/>
      <c r="G16" s="3"/>
      <c r="H16" s="6"/>
      <c r="I16" s="4"/>
      <c r="J16" s="10"/>
    </row>
    <row r="17" spans="1:10" ht="12.75">
      <c r="A17" s="3"/>
      <c r="B17" s="3"/>
      <c r="C17" s="3"/>
      <c r="D17" s="3"/>
      <c r="E17" s="3"/>
      <c r="F17" s="3"/>
      <c r="G17" s="3"/>
      <c r="H17" s="11"/>
      <c r="I17" s="4"/>
      <c r="J17" s="12"/>
    </row>
    <row r="18" spans="1:10" ht="18.75">
      <c r="A18" s="151" t="s">
        <v>8</v>
      </c>
      <c r="B18" s="151"/>
      <c r="C18" s="151"/>
      <c r="D18" s="151"/>
      <c r="E18" s="151"/>
      <c r="F18" s="151"/>
      <c r="G18" s="151"/>
      <c r="H18" s="151"/>
      <c r="I18" s="151"/>
      <c r="J18" s="151"/>
    </row>
    <row r="19" spans="1:10" ht="18.75">
      <c r="A19" s="151" t="s">
        <v>9</v>
      </c>
      <c r="B19" s="151"/>
      <c r="C19" s="151"/>
      <c r="D19" s="151"/>
      <c r="E19" s="151"/>
      <c r="F19" s="151"/>
      <c r="G19" s="151"/>
      <c r="H19" s="151"/>
      <c r="I19" s="151"/>
      <c r="J19" s="151"/>
    </row>
    <row r="20" spans="1:10" ht="15.75">
      <c r="A20" s="143" t="s">
        <v>10</v>
      </c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0" ht="15">
      <c r="A21" s="13"/>
      <c r="B21" s="13"/>
      <c r="C21" s="13"/>
      <c r="D21" s="13"/>
      <c r="E21" s="146" t="s">
        <v>11</v>
      </c>
      <c r="F21" s="146"/>
      <c r="G21" s="146"/>
      <c r="H21" s="13"/>
      <c r="I21" s="13"/>
      <c r="J21" s="13"/>
    </row>
    <row r="22" spans="1:10" ht="15.75">
      <c r="A22" s="13"/>
      <c r="B22" s="13"/>
      <c r="C22" s="13"/>
      <c r="D22" s="13"/>
      <c r="E22" s="14"/>
      <c r="F22" s="14"/>
      <c r="G22" s="14"/>
      <c r="H22" s="13"/>
      <c r="I22" s="13"/>
      <c r="J22" s="13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5" t="s">
        <v>12</v>
      </c>
    </row>
    <row r="24" spans="5:10" ht="12.75">
      <c r="E24" s="147"/>
      <c r="F24" s="147"/>
      <c r="G24" s="147"/>
      <c r="I24" s="16" t="s">
        <v>13</v>
      </c>
      <c r="J24" s="17"/>
    </row>
    <row r="25" spans="1:10" ht="39.75" customHeight="1">
      <c r="A25" s="148" t="s">
        <v>14</v>
      </c>
      <c r="B25" s="148"/>
      <c r="C25" s="148"/>
      <c r="D25" s="148" t="s">
        <v>15</v>
      </c>
      <c r="E25" s="148"/>
      <c r="F25" s="148"/>
      <c r="G25" s="148"/>
      <c r="I25" s="16" t="s">
        <v>16</v>
      </c>
      <c r="J25" s="17" t="s">
        <v>17</v>
      </c>
    </row>
    <row r="26" spans="1:10" ht="23.25" customHeight="1">
      <c r="A26" s="152" t="s">
        <v>18</v>
      </c>
      <c r="B26" s="152"/>
      <c r="C26" s="152"/>
      <c r="D26" s="152"/>
      <c r="E26" s="152"/>
      <c r="F26" s="152"/>
      <c r="G26" s="152"/>
      <c r="I26" s="16" t="s">
        <v>19</v>
      </c>
      <c r="J26" s="17" t="s">
        <v>20</v>
      </c>
    </row>
    <row r="27" spans="1:10" ht="41.25" customHeight="1">
      <c r="A27" s="148" t="s">
        <v>21</v>
      </c>
      <c r="B27" s="148"/>
      <c r="C27" s="148"/>
      <c r="D27" s="148" t="s">
        <v>4</v>
      </c>
      <c r="E27" s="148"/>
      <c r="F27" s="148"/>
      <c r="G27" s="148"/>
      <c r="I27" s="16" t="s">
        <v>22</v>
      </c>
      <c r="J27" s="17" t="s">
        <v>23</v>
      </c>
    </row>
    <row r="28" spans="1:10" ht="12.75" customHeight="1">
      <c r="A28" s="148" t="s">
        <v>24</v>
      </c>
      <c r="B28" s="148"/>
      <c r="C28" s="148"/>
      <c r="D28" s="148" t="s">
        <v>25</v>
      </c>
      <c r="E28" s="148"/>
      <c r="F28" s="148"/>
      <c r="G28" s="148"/>
      <c r="I28" s="16" t="s">
        <v>26</v>
      </c>
      <c r="J28" s="17" t="s">
        <v>27</v>
      </c>
    </row>
    <row r="29" spans="1:10" ht="26.25" customHeight="1">
      <c r="A29" s="148" t="s">
        <v>28</v>
      </c>
      <c r="B29" s="148"/>
      <c r="C29" s="148"/>
      <c r="D29" s="148" t="s">
        <v>29</v>
      </c>
      <c r="E29" s="148"/>
      <c r="F29" s="148"/>
      <c r="G29" s="148"/>
      <c r="I29" s="16" t="s">
        <v>30</v>
      </c>
      <c r="J29" s="17" t="s">
        <v>31</v>
      </c>
    </row>
    <row r="30" spans="1:10" ht="24" customHeight="1">
      <c r="A30" s="152" t="s">
        <v>32</v>
      </c>
      <c r="B30" s="152"/>
      <c r="C30" s="152"/>
      <c r="D30" s="148" t="s">
        <v>29</v>
      </c>
      <c r="E30" s="148"/>
      <c r="F30" s="148"/>
      <c r="G30" s="148"/>
      <c r="H30" s="13"/>
      <c r="I30" s="11" t="s">
        <v>33</v>
      </c>
      <c r="J30" s="15">
        <v>902</v>
      </c>
    </row>
    <row r="31" spans="4:10" ht="12.75" customHeight="1">
      <c r="D31" s="156"/>
      <c r="E31" s="156"/>
      <c r="F31" s="156"/>
      <c r="G31" s="156"/>
      <c r="H31" s="13"/>
      <c r="I31" s="11" t="s">
        <v>34</v>
      </c>
      <c r="J31" s="15">
        <v>383</v>
      </c>
    </row>
    <row r="32" spans="1:10" ht="15.75" customHeight="1">
      <c r="A32" s="157" t="s">
        <v>35</v>
      </c>
      <c r="B32" s="157"/>
      <c r="C32" s="157"/>
      <c r="D32" s="157"/>
      <c r="E32" s="157"/>
      <c r="F32" s="157"/>
      <c r="G32" s="157"/>
      <c r="H32" s="157"/>
      <c r="I32" s="157"/>
      <c r="J32" s="157"/>
    </row>
    <row r="33" spans="1:10" ht="12.7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</row>
    <row r="34" spans="1:12" ht="15" customHeight="1">
      <c r="A34" s="154" t="s">
        <v>36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8"/>
      <c r="L34" s="18"/>
    </row>
    <row r="35" spans="1:12" ht="15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8"/>
      <c r="L35" s="18"/>
    </row>
    <row r="36" spans="1:12" s="20" customFormat="1" ht="18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9"/>
      <c r="L36" s="19"/>
    </row>
    <row r="37" spans="1:12" s="20" customFormat="1" ht="29.25" customHeight="1">
      <c r="A37" s="155" t="s">
        <v>37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9"/>
      <c r="L37" s="19"/>
    </row>
    <row r="38" spans="1:12" s="20" customFormat="1" ht="29.25" customHeight="1">
      <c r="A38" s="155" t="s">
        <v>38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9"/>
      <c r="L38" s="19"/>
    </row>
    <row r="39" spans="1:12" s="20" customFormat="1" ht="29.25" customHeight="1">
      <c r="A39" s="155" t="s">
        <v>39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9"/>
      <c r="L39" s="19"/>
    </row>
    <row r="40" spans="1:12" ht="20.25" customHeight="1">
      <c r="A40" s="161" t="s">
        <v>237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8"/>
      <c r="L40" s="18"/>
    </row>
    <row r="41" spans="1:12" ht="15.75">
      <c r="A41" s="162" t="s">
        <v>40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8"/>
      <c r="L41" s="18"/>
    </row>
    <row r="42" spans="1:12" ht="33.75" customHeight="1">
      <c r="A42" s="159" t="s">
        <v>240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8"/>
      <c r="L42" s="18"/>
    </row>
    <row r="43" spans="1:12" ht="34.5" customHeight="1">
      <c r="A43" s="159" t="s">
        <v>41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8"/>
      <c r="L43" s="18"/>
    </row>
    <row r="44" spans="1:12" ht="32.25" customHeight="1">
      <c r="A44" s="159" t="s">
        <v>42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8"/>
      <c r="L44" s="18"/>
    </row>
    <row r="45" spans="1:12" ht="18.75" customHeight="1">
      <c r="A45" s="160" t="s">
        <v>238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8"/>
      <c r="L45" s="18"/>
    </row>
    <row r="46" spans="1:12" ht="18" customHeight="1">
      <c r="A46" s="159" t="s">
        <v>239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0" ht="12.7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</row>
  </sheetData>
  <sheetProtection selectLockedCells="1" selectUnlockedCells="1"/>
  <mergeCells count="38">
    <mergeCell ref="A47:J47"/>
    <mergeCell ref="A43:J43"/>
    <mergeCell ref="A44:J44"/>
    <mergeCell ref="A45:J45"/>
    <mergeCell ref="A46:L46"/>
    <mergeCell ref="A39:J39"/>
    <mergeCell ref="A40:J40"/>
    <mergeCell ref="A41:J41"/>
    <mergeCell ref="A42:J42"/>
    <mergeCell ref="A33:J33"/>
    <mergeCell ref="A34:J36"/>
    <mergeCell ref="A37:J37"/>
    <mergeCell ref="A38:J38"/>
    <mergeCell ref="A30:C30"/>
    <mergeCell ref="D30:G30"/>
    <mergeCell ref="D31:G31"/>
    <mergeCell ref="A32:J32"/>
    <mergeCell ref="A28:C28"/>
    <mergeCell ref="D28:G28"/>
    <mergeCell ref="A29:C29"/>
    <mergeCell ref="D29:G29"/>
    <mergeCell ref="A26:C26"/>
    <mergeCell ref="D26:G26"/>
    <mergeCell ref="A27:C27"/>
    <mergeCell ref="D27:G27"/>
    <mergeCell ref="E24:G24"/>
    <mergeCell ref="A25:C25"/>
    <mergeCell ref="D25:G25"/>
    <mergeCell ref="H11:J11"/>
    <mergeCell ref="H12:J12"/>
    <mergeCell ref="A18:J18"/>
    <mergeCell ref="A19:J19"/>
    <mergeCell ref="H1:J5"/>
    <mergeCell ref="H8:J8"/>
    <mergeCell ref="H9:J9"/>
    <mergeCell ref="H10:J10"/>
    <mergeCell ref="A20:J20"/>
    <mergeCell ref="E21:G21"/>
  </mergeCells>
  <printOptions/>
  <pageMargins left="0.7" right="0.7" top="0.75" bottom="0.75" header="0.5118055555555555" footer="0.511805555555555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29.375" style="23" customWidth="1"/>
    <col min="2" max="2" width="16.25390625" style="23" customWidth="1"/>
    <col min="3" max="3" width="15.875" style="23" customWidth="1"/>
    <col min="4" max="4" width="16.25390625" style="23" customWidth="1"/>
    <col min="5" max="5" width="14.75390625" style="23" customWidth="1"/>
    <col min="6" max="6" width="16.125" style="23" customWidth="1"/>
    <col min="7" max="16384" width="9.125" style="23" customWidth="1"/>
  </cols>
  <sheetData>
    <row r="2" spans="1:6" ht="18.75">
      <c r="A2" s="213" t="s">
        <v>197</v>
      </c>
      <c r="B2" s="213"/>
      <c r="C2" s="213"/>
      <c r="D2" s="213"/>
      <c r="E2" s="213"/>
      <c r="F2" s="213"/>
    </row>
    <row r="4" spans="1:6" s="76" customFormat="1" ht="48.75" customHeight="1">
      <c r="A4" s="166" t="s">
        <v>171</v>
      </c>
      <c r="B4" s="165" t="s">
        <v>198</v>
      </c>
      <c r="C4" s="165" t="s">
        <v>199</v>
      </c>
      <c r="D4" s="165"/>
      <c r="E4" s="165" t="s">
        <v>200</v>
      </c>
      <c r="F4" s="165"/>
    </row>
    <row r="5" spans="1:6" s="76" customFormat="1" ht="47.25" customHeight="1">
      <c r="A5" s="166"/>
      <c r="B5" s="165"/>
      <c r="C5" s="40" t="s">
        <v>201</v>
      </c>
      <c r="D5" s="39" t="s">
        <v>176</v>
      </c>
      <c r="E5" s="40" t="s">
        <v>201</v>
      </c>
      <c r="F5" s="39" t="s">
        <v>176</v>
      </c>
    </row>
    <row r="6" spans="1:6" ht="12.7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</row>
    <row r="7" spans="1:6" ht="32.25" customHeight="1">
      <c r="A7" s="78" t="s">
        <v>202</v>
      </c>
      <c r="B7" s="109">
        <v>3239.8</v>
      </c>
      <c r="C7" s="109">
        <v>3239.8</v>
      </c>
      <c r="D7" s="109">
        <v>100</v>
      </c>
      <c r="E7" s="109">
        <v>3239.8</v>
      </c>
      <c r="F7" s="109">
        <v>100</v>
      </c>
    </row>
    <row r="8" spans="1:6" s="83" customFormat="1" ht="15.75">
      <c r="A8" s="99" t="s">
        <v>40</v>
      </c>
      <c r="B8" s="81"/>
      <c r="C8" s="81"/>
      <c r="D8" s="81"/>
      <c r="E8" s="81"/>
      <c r="F8" s="81"/>
    </row>
    <row r="9" spans="1:6" ht="15.75">
      <c r="A9" s="86" t="s">
        <v>203</v>
      </c>
      <c r="B9" s="85"/>
      <c r="C9" s="85"/>
      <c r="D9" s="85"/>
      <c r="E9" s="85"/>
      <c r="F9" s="85"/>
    </row>
    <row r="10" spans="1:6" ht="28.5" customHeight="1">
      <c r="A10" s="86" t="s">
        <v>204</v>
      </c>
      <c r="B10" s="85"/>
      <c r="C10" s="85"/>
      <c r="D10" s="85"/>
      <c r="E10" s="85"/>
      <c r="F10" s="85"/>
    </row>
    <row r="11" spans="1:6" ht="35.25" customHeight="1">
      <c r="A11" s="86" t="s">
        <v>205</v>
      </c>
      <c r="B11" s="85"/>
      <c r="C11" s="85"/>
      <c r="D11" s="85"/>
      <c r="E11" s="85"/>
      <c r="F11" s="85"/>
    </row>
    <row r="12" spans="1:6" ht="35.25" customHeight="1">
      <c r="A12" s="86" t="s">
        <v>206</v>
      </c>
      <c r="B12" s="85"/>
      <c r="C12" s="85"/>
      <c r="D12" s="85"/>
      <c r="E12" s="85"/>
      <c r="F12" s="85"/>
    </row>
    <row r="13" spans="1:6" ht="28.5" customHeight="1">
      <c r="A13" s="86" t="s">
        <v>207</v>
      </c>
      <c r="B13" s="85"/>
      <c r="C13" s="85"/>
      <c r="D13" s="85"/>
      <c r="E13" s="85"/>
      <c r="F13" s="85"/>
    </row>
    <row r="14" spans="1:6" ht="60" customHeight="1">
      <c r="A14" s="78" t="s">
        <v>208</v>
      </c>
      <c r="B14" s="109">
        <v>15.4</v>
      </c>
      <c r="C14" s="109">
        <v>15.4</v>
      </c>
      <c r="D14" s="109">
        <v>100</v>
      </c>
      <c r="E14" s="109">
        <v>15.4</v>
      </c>
      <c r="F14" s="109">
        <v>100</v>
      </c>
    </row>
  </sheetData>
  <sheetProtection selectLockedCells="1" selectUnlockedCells="1"/>
  <mergeCells count="5">
    <mergeCell ref="A2:F2"/>
    <mergeCell ref="A4:A5"/>
    <mergeCell ref="B4:B5"/>
    <mergeCell ref="C4:D4"/>
    <mergeCell ref="E4:F4"/>
  </mergeCells>
  <printOptions/>
  <pageMargins left="0.7875" right="0.39375" top="0.39375" bottom="0.39375" header="0.5118055555555555" footer="0.5118055555555555"/>
  <pageSetup horizontalDpi="300" verticalDpi="300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2"/>
  <sheetViews>
    <sheetView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36.375" style="23" customWidth="1"/>
    <col min="2" max="2" width="16.25390625" style="23" customWidth="1"/>
    <col min="3" max="3" width="15.875" style="23" customWidth="1"/>
    <col min="4" max="4" width="16.25390625" style="23" customWidth="1"/>
    <col min="5" max="5" width="14.75390625" style="23" customWidth="1"/>
    <col min="6" max="6" width="16.125" style="23" customWidth="1"/>
    <col min="7" max="7" width="10.625" style="23" customWidth="1"/>
    <col min="8" max="16384" width="9.125" style="23" customWidth="1"/>
  </cols>
  <sheetData>
    <row r="2" spans="1:6" ht="18.75">
      <c r="A2" s="213" t="s">
        <v>209</v>
      </c>
      <c r="B2" s="213"/>
      <c r="C2" s="213"/>
      <c r="D2" s="213"/>
      <c r="E2" s="213"/>
      <c r="F2" s="213"/>
    </row>
    <row r="4" spans="1:6" ht="46.5" customHeight="1">
      <c r="A4" s="166" t="s">
        <v>171</v>
      </c>
      <c r="B4" s="165" t="s">
        <v>210</v>
      </c>
      <c r="C4" s="214" t="s">
        <v>199</v>
      </c>
      <c r="D4" s="214"/>
      <c r="E4" s="214" t="s">
        <v>200</v>
      </c>
      <c r="F4" s="214"/>
    </row>
    <row r="5" spans="1:6" ht="47.25" customHeight="1">
      <c r="A5" s="166"/>
      <c r="B5" s="165"/>
      <c r="C5" s="40" t="s">
        <v>211</v>
      </c>
      <c r="D5" s="39" t="s">
        <v>176</v>
      </c>
      <c r="E5" s="40" t="s">
        <v>211</v>
      </c>
      <c r="F5" s="39" t="s">
        <v>176</v>
      </c>
    </row>
    <row r="6" spans="1:6" ht="12.7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</row>
    <row r="7" spans="1:6" s="110" customFormat="1" ht="31.5">
      <c r="A7" s="78" t="s">
        <v>212</v>
      </c>
      <c r="B7" s="109">
        <v>210</v>
      </c>
      <c r="C7" s="109">
        <v>210</v>
      </c>
      <c r="D7" s="109">
        <v>100</v>
      </c>
      <c r="E7" s="109">
        <v>210</v>
      </c>
      <c r="F7" s="109">
        <v>100</v>
      </c>
    </row>
    <row r="8" spans="1:6" s="83" customFormat="1" ht="31.5">
      <c r="A8" s="99" t="s">
        <v>213</v>
      </c>
      <c r="B8" s="81"/>
      <c r="C8" s="81"/>
      <c r="D8" s="81"/>
      <c r="E8" s="81"/>
      <c r="F8" s="81"/>
    </row>
    <row r="9" spans="1:6" s="110" customFormat="1" ht="15.75">
      <c r="A9" s="111" t="s">
        <v>214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</row>
    <row r="10" spans="1:6" s="110" customFormat="1" ht="15.75">
      <c r="A10" s="113" t="s">
        <v>215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</row>
    <row r="11" spans="1:6" s="110" customFormat="1" ht="15.75">
      <c r="A11" s="114"/>
      <c r="B11" s="89"/>
      <c r="C11" s="89"/>
      <c r="D11" s="89"/>
      <c r="E11" s="89"/>
      <c r="F11" s="89"/>
    </row>
    <row r="12" spans="1:7" ht="12.75">
      <c r="A12" s="74"/>
      <c r="B12" s="74"/>
      <c r="C12" s="74"/>
      <c r="D12" s="74"/>
      <c r="E12" s="74"/>
      <c r="F12" s="74"/>
      <c r="G12" s="74"/>
    </row>
  </sheetData>
  <sheetProtection selectLockedCells="1" selectUnlockedCells="1"/>
  <mergeCells count="5">
    <mergeCell ref="A2:F2"/>
    <mergeCell ref="A4:A5"/>
    <mergeCell ref="B4:B5"/>
    <mergeCell ref="C4:D4"/>
    <mergeCell ref="E4:F4"/>
  </mergeCells>
  <printOptions/>
  <pageMargins left="0.7875" right="0.39375" top="0.39375" bottom="0.39375" header="0.5118055555555555" footer="0.5118055555555555"/>
  <pageSetup horizontalDpi="300" verticalDpi="300" orientation="landscape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48.75390625" style="23" customWidth="1"/>
    <col min="2" max="2" width="34.875" style="23" customWidth="1"/>
    <col min="3" max="3" width="51.875" style="23" customWidth="1"/>
    <col min="4" max="4" width="19.25390625" style="23" customWidth="1"/>
    <col min="5" max="5" width="28.00390625" style="23" customWidth="1"/>
    <col min="6" max="16384" width="9.125" style="23" customWidth="1"/>
  </cols>
  <sheetData>
    <row r="1" spans="1:5" ht="38.25" customHeight="1">
      <c r="A1" s="216" t="s">
        <v>216</v>
      </c>
      <c r="B1" s="216"/>
      <c r="C1" s="216"/>
      <c r="D1" s="115"/>
      <c r="E1" s="115"/>
    </row>
    <row r="3" spans="1:5" ht="12.75" customHeight="1">
      <c r="A3" s="217" t="s">
        <v>217</v>
      </c>
      <c r="B3" s="218" t="s">
        <v>218</v>
      </c>
      <c r="C3" s="217" t="s">
        <v>219</v>
      </c>
      <c r="D3" s="116"/>
      <c r="E3" s="117"/>
    </row>
    <row r="4" spans="1:5" ht="41.25" customHeight="1">
      <c r="A4" s="217"/>
      <c r="B4" s="218"/>
      <c r="C4" s="217"/>
      <c r="D4" s="118"/>
      <c r="E4" s="117"/>
    </row>
    <row r="5" spans="1:5" ht="18.75">
      <c r="A5" s="119" t="s">
        <v>220</v>
      </c>
      <c r="B5" s="120"/>
      <c r="C5" s="121"/>
      <c r="D5" s="122"/>
      <c r="E5" s="122"/>
    </row>
    <row r="6" spans="1:5" s="127" customFormat="1" ht="18.75">
      <c r="A6" s="123" t="s">
        <v>221</v>
      </c>
      <c r="B6" s="124"/>
      <c r="C6" s="125"/>
      <c r="D6" s="126"/>
      <c r="E6" s="126"/>
    </row>
    <row r="7" spans="1:5" ht="18.75">
      <c r="A7" s="123" t="s">
        <v>222</v>
      </c>
      <c r="B7" s="124" t="s">
        <v>223</v>
      </c>
      <c r="C7" s="128">
        <v>787.9</v>
      </c>
      <c r="D7" s="129"/>
      <c r="E7" s="129"/>
    </row>
    <row r="8" spans="1:5" ht="18.75">
      <c r="A8" s="123" t="s">
        <v>224</v>
      </c>
      <c r="B8" s="124" t="s">
        <v>223</v>
      </c>
      <c r="C8" s="128">
        <v>2255.7</v>
      </c>
      <c r="D8" s="129"/>
      <c r="E8" s="129"/>
    </row>
    <row r="9" spans="1:5" ht="18.75">
      <c r="A9" s="130" t="s">
        <v>225</v>
      </c>
      <c r="B9" s="131"/>
      <c r="C9" s="128"/>
      <c r="D9" s="129"/>
      <c r="E9" s="129"/>
    </row>
    <row r="10" spans="1:5" ht="18.75">
      <c r="A10" s="123" t="s">
        <v>226</v>
      </c>
      <c r="B10" s="124" t="s">
        <v>223</v>
      </c>
      <c r="C10" s="128">
        <v>24</v>
      </c>
      <c r="D10" s="129"/>
      <c r="E10" s="129"/>
    </row>
    <row r="11" spans="1:5" ht="18.75">
      <c r="A11" s="123" t="s">
        <v>222</v>
      </c>
      <c r="B11" s="124" t="s">
        <v>223</v>
      </c>
      <c r="C11" s="128">
        <v>19</v>
      </c>
      <c r="D11" s="129"/>
      <c r="E11" s="129"/>
    </row>
    <row r="12" spans="1:3" ht="18.75">
      <c r="A12" s="123" t="s">
        <v>224</v>
      </c>
      <c r="B12" s="124" t="s">
        <v>223</v>
      </c>
      <c r="C12" s="128">
        <v>80</v>
      </c>
    </row>
    <row r="13" spans="1:3" ht="20.25">
      <c r="A13" s="215" t="s">
        <v>227</v>
      </c>
      <c r="B13" s="215"/>
      <c r="C13" s="215"/>
    </row>
    <row r="14" spans="1:3" ht="18.75">
      <c r="A14" s="132"/>
      <c r="B14" s="132"/>
      <c r="C14" s="132"/>
    </row>
    <row r="15" spans="1:5" ht="18.75">
      <c r="A15" s="132" t="s">
        <v>228</v>
      </c>
      <c r="B15" s="133"/>
      <c r="C15" s="134" t="s">
        <v>229</v>
      </c>
      <c r="D15" s="129"/>
      <c r="E15" s="135"/>
    </row>
    <row r="16" spans="1:5" ht="18.75">
      <c r="A16" s="132" t="s">
        <v>230</v>
      </c>
      <c r="B16" s="136" t="s">
        <v>6</v>
      </c>
      <c r="C16" s="134" t="s">
        <v>7</v>
      </c>
      <c r="D16" s="129"/>
      <c r="E16" s="137"/>
    </row>
    <row r="17" spans="1:3" ht="18.75">
      <c r="A17" s="132"/>
      <c r="B17" s="132"/>
      <c r="C17" s="132"/>
    </row>
    <row r="18" spans="1:3" ht="37.5">
      <c r="A18" s="138" t="s">
        <v>231</v>
      </c>
      <c r="B18" s="133"/>
      <c r="C18" s="132"/>
    </row>
    <row r="19" spans="1:3" ht="18.75">
      <c r="A19" s="132" t="s">
        <v>230</v>
      </c>
      <c r="B19" s="136" t="s">
        <v>6</v>
      </c>
      <c r="C19" s="134" t="s">
        <v>7</v>
      </c>
    </row>
    <row r="20" spans="1:3" ht="18.75">
      <c r="A20" s="132"/>
      <c r="B20" s="132"/>
      <c r="C20" s="132"/>
    </row>
    <row r="21" spans="1:3" ht="18.75">
      <c r="A21" s="132" t="s">
        <v>232</v>
      </c>
      <c r="B21" s="139"/>
      <c r="C21" s="140" t="s">
        <v>233</v>
      </c>
    </row>
    <row r="22" spans="1:3" ht="18.75">
      <c r="A22" s="141" t="s">
        <v>234</v>
      </c>
      <c r="B22" s="136" t="s">
        <v>6</v>
      </c>
      <c r="C22" s="134" t="s">
        <v>235</v>
      </c>
    </row>
    <row r="23" spans="1:3" ht="18.75">
      <c r="A23" s="141" t="s">
        <v>236</v>
      </c>
      <c r="B23" s="132"/>
      <c r="C23" s="132"/>
    </row>
    <row r="24" spans="1:3" ht="18.75">
      <c r="A24" s="132"/>
      <c r="B24" s="132"/>
      <c r="C24" s="132"/>
    </row>
    <row r="25" spans="1:3" ht="18.75">
      <c r="A25" s="132"/>
      <c r="B25" s="132"/>
      <c r="C25" s="132"/>
    </row>
    <row r="26" spans="1:3" ht="18.75">
      <c r="A26" s="132"/>
      <c r="B26" s="132"/>
      <c r="C26" s="132"/>
    </row>
    <row r="27" spans="1:3" ht="18.75">
      <c r="A27" s="132"/>
      <c r="B27" s="132"/>
      <c r="C27" s="132"/>
    </row>
  </sheetData>
  <sheetProtection selectLockedCells="1" selectUnlockedCells="1"/>
  <mergeCells count="5">
    <mergeCell ref="A13:C13"/>
    <mergeCell ref="A1:C1"/>
    <mergeCell ref="A3:A4"/>
    <mergeCell ref="B3:B4"/>
    <mergeCell ref="C3:C4"/>
  </mergeCells>
  <printOptions/>
  <pageMargins left="0.78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1"/>
  <sheetViews>
    <sheetView zoomScaleSheetLayoutView="145" zoomScalePageLayoutView="0" workbookViewId="0" topLeftCell="A1">
      <selection activeCell="E22" sqref="E22"/>
    </sheetView>
  </sheetViews>
  <sheetFormatPr defaultColWidth="9.00390625" defaultRowHeight="12.75"/>
  <cols>
    <col min="1" max="1" width="78.125" style="0" customWidth="1"/>
    <col min="2" max="2" width="20.75390625" style="22" customWidth="1"/>
  </cols>
  <sheetData>
    <row r="1" spans="1:2" ht="18.75">
      <c r="A1" s="163" t="s">
        <v>43</v>
      </c>
      <c r="B1" s="163"/>
    </row>
    <row r="2" spans="1:2" ht="12.75">
      <c r="A2" s="23"/>
      <c r="B2" s="24"/>
    </row>
    <row r="3" spans="1:2" ht="15">
      <c r="A3" s="25" t="s">
        <v>44</v>
      </c>
      <c r="B3" s="26" t="s">
        <v>45</v>
      </c>
    </row>
    <row r="4" spans="1:2" ht="14.25">
      <c r="A4" s="27" t="s">
        <v>46</v>
      </c>
      <c r="B4" s="28">
        <v>20611014.91</v>
      </c>
    </row>
    <row r="5" spans="1:2" ht="15">
      <c r="A5" s="27" t="s">
        <v>47</v>
      </c>
      <c r="B5" s="29"/>
    </row>
    <row r="6" spans="1:2" ht="15">
      <c r="A6" s="30" t="s">
        <v>48</v>
      </c>
      <c r="B6" s="28">
        <v>37711452.33</v>
      </c>
    </row>
    <row r="7" spans="1:2" ht="15">
      <c r="A7" s="31" t="s">
        <v>49</v>
      </c>
      <c r="B7" s="32"/>
    </row>
    <row r="8" spans="1:2" ht="15">
      <c r="A8" s="31" t="s">
        <v>50</v>
      </c>
      <c r="B8" s="29">
        <v>19790978.65</v>
      </c>
    </row>
    <row r="9" spans="1:2" ht="15">
      <c r="A9" s="30" t="s">
        <v>51</v>
      </c>
      <c r="B9" s="28">
        <v>37711452.33</v>
      </c>
    </row>
    <row r="10" spans="1:2" ht="15">
      <c r="A10" s="31" t="s">
        <v>49</v>
      </c>
      <c r="B10" s="29"/>
    </row>
    <row r="11" spans="1:2" ht="15">
      <c r="A11" s="31" t="s">
        <v>50</v>
      </c>
      <c r="B11" s="29">
        <v>19790978.65</v>
      </c>
    </row>
    <row r="12" spans="1:2" ht="14.25">
      <c r="A12" s="33" t="s">
        <v>52</v>
      </c>
      <c r="B12" s="28">
        <v>-19685291.09</v>
      </c>
    </row>
    <row r="13" spans="1:2" ht="15">
      <c r="A13" s="34" t="s">
        <v>47</v>
      </c>
      <c r="B13" s="29"/>
    </row>
    <row r="14" spans="1:2" ht="30">
      <c r="A14" s="30" t="s">
        <v>53</v>
      </c>
      <c r="B14" s="29"/>
    </row>
    <row r="15" spans="1:2" ht="30">
      <c r="A15" s="30" t="s">
        <v>54</v>
      </c>
      <c r="B15" s="28">
        <v>71916.05</v>
      </c>
    </row>
    <row r="16" spans="1:2" ht="15">
      <c r="A16" s="34" t="s">
        <v>49</v>
      </c>
      <c r="B16" s="29"/>
    </row>
    <row r="17" spans="1:2" ht="15">
      <c r="A17" s="34" t="s">
        <v>55</v>
      </c>
      <c r="B17" s="29"/>
    </row>
    <row r="18" spans="1:2" ht="15">
      <c r="A18" s="34" t="s">
        <v>56</v>
      </c>
      <c r="B18" s="29"/>
    </row>
    <row r="19" spans="1:2" ht="15">
      <c r="A19" s="34" t="s">
        <v>57</v>
      </c>
      <c r="B19" s="29">
        <v>21615.22</v>
      </c>
    </row>
    <row r="20" spans="1:2" ht="15">
      <c r="A20" s="34" t="s">
        <v>58</v>
      </c>
      <c r="B20" s="29">
        <v>346.28</v>
      </c>
    </row>
    <row r="21" spans="1:2" ht="15">
      <c r="A21" s="34" t="s">
        <v>59</v>
      </c>
      <c r="B21" s="29">
        <v>39509</v>
      </c>
    </row>
    <row r="22" spans="1:2" ht="15">
      <c r="A22" s="34" t="s">
        <v>60</v>
      </c>
      <c r="B22" s="29"/>
    </row>
    <row r="23" spans="1:2" ht="15">
      <c r="A23" s="34" t="s">
        <v>61</v>
      </c>
      <c r="B23" s="29"/>
    </row>
    <row r="24" spans="1:2" ht="15">
      <c r="A24" s="34" t="s">
        <v>62</v>
      </c>
      <c r="B24" s="29"/>
    </row>
    <row r="25" spans="1:2" ht="15">
      <c r="A25" s="34" t="s">
        <v>63</v>
      </c>
      <c r="B25" s="29">
        <v>10445.55</v>
      </c>
    </row>
    <row r="26" spans="1:2" ht="15">
      <c r="A26" s="34" t="s">
        <v>64</v>
      </c>
      <c r="B26" s="29"/>
    </row>
    <row r="27" spans="1:2" ht="30">
      <c r="A27" s="30" t="s">
        <v>65</v>
      </c>
      <c r="B27" s="28">
        <v>364573.39</v>
      </c>
    </row>
    <row r="28" spans="1:2" ht="15">
      <c r="A28" s="34" t="s">
        <v>49</v>
      </c>
      <c r="B28" s="29"/>
    </row>
    <row r="29" spans="1:2" ht="15">
      <c r="A29" s="34" t="s">
        <v>66</v>
      </c>
      <c r="B29" s="29"/>
    </row>
    <row r="30" spans="1:2" ht="15">
      <c r="A30" s="34" t="s">
        <v>67</v>
      </c>
      <c r="B30" s="29"/>
    </row>
    <row r="31" spans="1:2" ht="15">
      <c r="A31" s="34" t="s">
        <v>68</v>
      </c>
      <c r="B31" s="29"/>
    </row>
    <row r="32" spans="1:2" ht="15">
      <c r="A32" s="34" t="s">
        <v>69</v>
      </c>
      <c r="B32" s="29"/>
    </row>
    <row r="33" spans="1:2" ht="15">
      <c r="A33" s="34" t="s">
        <v>70</v>
      </c>
      <c r="B33" s="29"/>
    </row>
    <row r="34" spans="1:2" ht="15">
      <c r="A34" s="34" t="s">
        <v>71</v>
      </c>
      <c r="B34" s="29"/>
    </row>
    <row r="35" spans="1:2" ht="15">
      <c r="A35" s="34" t="s">
        <v>72</v>
      </c>
      <c r="B35" s="29"/>
    </row>
    <row r="36" spans="1:2" ht="15">
      <c r="A36" s="34" t="s">
        <v>73</v>
      </c>
      <c r="B36" s="29"/>
    </row>
    <row r="37" spans="1:2" ht="15">
      <c r="A37" s="34" t="s">
        <v>74</v>
      </c>
      <c r="B37" s="29">
        <v>190</v>
      </c>
    </row>
    <row r="38" spans="1:2" ht="15">
      <c r="A38" s="34" t="s">
        <v>75</v>
      </c>
      <c r="B38" s="29"/>
    </row>
    <row r="39" spans="1:2" ht="14.25">
      <c r="A39" s="27" t="s">
        <v>76</v>
      </c>
      <c r="B39" s="28">
        <v>2026045.62</v>
      </c>
    </row>
    <row r="40" spans="1:2" ht="15">
      <c r="A40" s="34" t="s">
        <v>47</v>
      </c>
      <c r="B40" s="29"/>
    </row>
    <row r="41" spans="1:2" ht="15">
      <c r="A41" s="34" t="s">
        <v>77</v>
      </c>
      <c r="B41" s="29"/>
    </row>
    <row r="42" spans="1:2" ht="30">
      <c r="A42" s="30" t="s">
        <v>78</v>
      </c>
      <c r="B42" s="28">
        <v>1406865.08</v>
      </c>
    </row>
    <row r="43" spans="1:2" ht="15">
      <c r="A43" s="31" t="s">
        <v>49</v>
      </c>
      <c r="B43" s="29"/>
    </row>
    <row r="44" spans="1:2" ht="15">
      <c r="A44" s="34" t="s">
        <v>79</v>
      </c>
      <c r="B44" s="29">
        <v>735035.45</v>
      </c>
    </row>
    <row r="45" spans="1:2" ht="15">
      <c r="A45" s="34" t="s">
        <v>80</v>
      </c>
      <c r="B45" s="29"/>
    </row>
    <row r="46" spans="1:2" ht="15">
      <c r="A46" s="34" t="s">
        <v>81</v>
      </c>
      <c r="B46" s="29"/>
    </row>
    <row r="47" spans="1:2" ht="15">
      <c r="A47" s="34" t="s">
        <v>82</v>
      </c>
      <c r="B47" s="29"/>
    </row>
    <row r="48" spans="1:2" ht="15">
      <c r="A48" s="34" t="s">
        <v>83</v>
      </c>
      <c r="B48" s="29">
        <v>119.5</v>
      </c>
    </row>
    <row r="49" spans="1:2" ht="15">
      <c r="A49" s="34" t="s">
        <v>84</v>
      </c>
      <c r="B49" s="29"/>
    </row>
    <row r="50" spans="1:2" ht="15">
      <c r="A50" s="34" t="s">
        <v>85</v>
      </c>
      <c r="B50" s="29"/>
    </row>
    <row r="51" spans="1:2" ht="15">
      <c r="A51" s="34" t="s">
        <v>86</v>
      </c>
      <c r="B51" s="29"/>
    </row>
    <row r="52" spans="1:2" ht="15">
      <c r="A52" s="34" t="s">
        <v>87</v>
      </c>
      <c r="B52" s="29"/>
    </row>
    <row r="53" spans="1:2" ht="15">
      <c r="A53" s="34" t="s">
        <v>88</v>
      </c>
      <c r="B53" s="29">
        <v>51250.83</v>
      </c>
    </row>
    <row r="54" spans="1:2" ht="15">
      <c r="A54" s="34" t="s">
        <v>89</v>
      </c>
      <c r="B54" s="29"/>
    </row>
    <row r="55" spans="1:2" ht="15">
      <c r="A55" s="34" t="s">
        <v>90</v>
      </c>
      <c r="B55" s="29">
        <v>580000</v>
      </c>
    </row>
    <row r="56" spans="1:2" ht="15">
      <c r="A56" s="34" t="s">
        <v>91</v>
      </c>
      <c r="B56" s="29">
        <v>40578.8</v>
      </c>
    </row>
    <row r="57" spans="1:2" ht="45">
      <c r="A57" s="30" t="s">
        <v>92</v>
      </c>
      <c r="B57" s="28">
        <v>619180.54</v>
      </c>
    </row>
    <row r="58" spans="1:2" ht="15">
      <c r="A58" s="31" t="s">
        <v>49</v>
      </c>
      <c r="B58" s="29"/>
    </row>
    <row r="59" spans="1:2" ht="15">
      <c r="A59" s="34" t="s">
        <v>93</v>
      </c>
      <c r="B59" s="29"/>
    </row>
    <row r="60" spans="1:2" ht="15">
      <c r="A60" s="34" t="s">
        <v>94</v>
      </c>
      <c r="B60" s="29"/>
    </row>
    <row r="61" spans="1:2" ht="15">
      <c r="A61" s="34" t="s">
        <v>95</v>
      </c>
      <c r="B61" s="29"/>
    </row>
    <row r="62" spans="1:2" ht="15">
      <c r="A62" s="34" t="s">
        <v>96</v>
      </c>
      <c r="B62" s="29"/>
    </row>
    <row r="63" spans="1:2" ht="15">
      <c r="A63" s="34" t="s">
        <v>97</v>
      </c>
      <c r="B63" s="29"/>
    </row>
    <row r="64" spans="1:2" ht="15">
      <c r="A64" s="34" t="s">
        <v>98</v>
      </c>
      <c r="B64" s="29"/>
    </row>
    <row r="65" spans="1:2" ht="15">
      <c r="A65" s="34" t="s">
        <v>99</v>
      </c>
      <c r="B65" s="29"/>
    </row>
    <row r="66" spans="1:2" ht="15">
      <c r="A66" s="34" t="s">
        <v>100</v>
      </c>
      <c r="B66" s="29"/>
    </row>
    <row r="67" spans="1:2" ht="15">
      <c r="A67" s="34" t="s">
        <v>101</v>
      </c>
      <c r="B67" s="29"/>
    </row>
    <row r="68" spans="1:2" ht="15">
      <c r="A68" s="34" t="s">
        <v>102</v>
      </c>
      <c r="B68" s="29">
        <v>620336.67</v>
      </c>
    </row>
    <row r="69" spans="1:2" ht="15">
      <c r="A69" s="34" t="s">
        <v>103</v>
      </c>
      <c r="B69" s="26"/>
    </row>
    <row r="70" spans="1:2" ht="15">
      <c r="A70" s="34" t="s">
        <v>104</v>
      </c>
      <c r="B70" s="26">
        <v>-1156.13</v>
      </c>
    </row>
    <row r="71" spans="1:2" ht="15">
      <c r="A71" s="34" t="s">
        <v>105</v>
      </c>
      <c r="B71" s="26"/>
    </row>
  </sheetData>
  <sheetProtection selectLockedCells="1" selectUnlockedCells="1"/>
  <mergeCells count="1">
    <mergeCell ref="A1:B1"/>
  </mergeCells>
  <printOptions/>
  <pageMargins left="0.7083333333333334" right="0.7083333333333334" top="0.7479166666666667" bottom="0.7479166666666667" header="0.5118055555555555" footer="0.5118055555555555"/>
  <pageSetup fitToHeight="2" fitToWidth="2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"/>
  <sheetViews>
    <sheetView zoomScaleSheetLayoutView="100" zoomScalePageLayoutView="0" workbookViewId="0" topLeftCell="BY13">
      <selection activeCell="DI35" sqref="DI35"/>
    </sheetView>
  </sheetViews>
  <sheetFormatPr defaultColWidth="0.875" defaultRowHeight="12.75"/>
  <cols>
    <col min="1" max="48" width="0" style="35" hidden="1" customWidth="1"/>
    <col min="49" max="112" width="0.875" style="35" customWidth="1"/>
    <col min="113" max="113" width="20.75390625" style="35" customWidth="1"/>
    <col min="114" max="127" width="0.875" style="35" customWidth="1"/>
    <col min="128" max="128" width="3.125" style="35" customWidth="1"/>
    <col min="129" max="131" width="2.75390625" style="35" customWidth="1"/>
    <col min="132" max="141" width="0.875" style="35" customWidth="1"/>
    <col min="142" max="142" width="3.875" style="35" customWidth="1"/>
    <col min="143" max="169" width="0.875" style="35" customWidth="1"/>
    <col min="170" max="170" width="3.625" style="35" customWidth="1"/>
    <col min="171" max="171" width="0.12890625" style="35" customWidth="1"/>
    <col min="172" max="183" width="0.875" style="35" customWidth="1"/>
    <col min="184" max="184" width="3.625" style="35" customWidth="1"/>
    <col min="185" max="185" width="0" style="35" hidden="1" customWidth="1"/>
    <col min="186" max="198" width="0.875" style="35" customWidth="1"/>
    <col min="199" max="199" width="0" style="35" hidden="1" customWidth="1"/>
    <col min="200" max="211" width="0.875" style="35" customWidth="1"/>
    <col min="212" max="212" width="3.625" style="35" customWidth="1"/>
    <col min="213" max="214" width="0" style="35" hidden="1" customWidth="1"/>
    <col min="215" max="224" width="0.875" style="35" customWidth="1"/>
    <col min="225" max="225" width="6.1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25390625" style="35" customWidth="1"/>
    <col min="238" max="238" width="0.875" style="35" customWidth="1"/>
    <col min="239" max="239" width="1.875" style="35" customWidth="1"/>
    <col min="240" max="240" width="0.2421875" style="35" customWidth="1"/>
    <col min="241" max="16384" width="0.875" style="35" customWidth="1"/>
  </cols>
  <sheetData>
    <row r="1" spans="49:156" s="36" customFormat="1" ht="30" customHeight="1">
      <c r="AW1" s="164" t="s">
        <v>106</v>
      </c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</row>
    <row r="2" spans="1:256" s="40" customFormat="1" ht="27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165" t="s">
        <v>44</v>
      </c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 t="s">
        <v>107</v>
      </c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6" t="s">
        <v>108</v>
      </c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 t="s">
        <v>109</v>
      </c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 t="s">
        <v>110</v>
      </c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41"/>
      <c r="IG2" s="42"/>
      <c r="IH2" s="42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44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7" t="s">
        <v>111</v>
      </c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 t="s">
        <v>112</v>
      </c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 t="s">
        <v>111</v>
      </c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 t="s">
        <v>112</v>
      </c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 t="s">
        <v>111</v>
      </c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 t="s">
        <v>112</v>
      </c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G3" s="45"/>
      <c r="IH3" s="45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4" customFormat="1" ht="105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 t="s">
        <v>113</v>
      </c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 t="s">
        <v>114</v>
      </c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 t="s">
        <v>113</v>
      </c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 t="s">
        <v>114</v>
      </c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 t="s">
        <v>113</v>
      </c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 t="s">
        <v>114</v>
      </c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7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6"/>
      <c r="AX5" s="174" t="s">
        <v>115</v>
      </c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6">
        <f aca="true" t="shared" si="0" ref="DJ5:DJ14">DY5+EM5</f>
        <v>45400</v>
      </c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69">
        <f>'3.1.'!DY5:EL5+'3.2.'!DY5:EL5+'3.3.'!DY5:EL5</f>
        <v>45400</v>
      </c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>
        <f>'3.1.'!EM5:EZ5+'3.2.'!EM5:EZ5+'3.3.'!EM5:EZ5</f>
        <v>0</v>
      </c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>
        <f aca="true" t="shared" si="1" ref="FA5:FA14">FO5+GC5</f>
        <v>0</v>
      </c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>
        <f>'3.1.'!FO5:GB5+'3.2.'!FO5:GB5+'3.3.'!FO5:GB5</f>
        <v>0</v>
      </c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>
        <f>'3.1.'!GC5:GP5+'3.2.'!GC5:GP5+'3.3.'!GC5:GP5</f>
        <v>0</v>
      </c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>
        <f aca="true" t="shared" si="2" ref="GQ5:GQ14">HE5+HS5</f>
        <v>0</v>
      </c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>
        <f>'3.1.'!HE5:HR5+'3.2.'!HE5:HR5+'3.3.'!HE5:HR5</f>
        <v>0</v>
      </c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>
        <f>'3.1.'!HS5:IF5+'3.2.'!HS5:IF5+'3.3.'!HS5:IF5</f>
        <v>0</v>
      </c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0" customFormat="1" ht="23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9"/>
      <c r="AX6" s="170" t="s">
        <v>116</v>
      </c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2">
        <f t="shared" si="0"/>
        <v>34214000</v>
      </c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68">
        <f>DY8+DY9+DY10+DY11+DY12+DY13</f>
        <v>34214000</v>
      </c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>
        <f>SUM(EM8:EZ13)</f>
        <v>0</v>
      </c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>
        <f t="shared" si="1"/>
        <v>34474000</v>
      </c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>
        <f>SUM(FO8:GB13)</f>
        <v>34474000</v>
      </c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>
        <f>GC8+GC9+GC10+GC11+GC12+GC13</f>
        <v>0</v>
      </c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>
        <f t="shared" si="2"/>
        <v>37740900</v>
      </c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>
        <f>SUM(HE8:HR13)</f>
        <v>37740900</v>
      </c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>
        <f>SUM(HS8:IF13)</f>
        <v>0</v>
      </c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54" customFormat="1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  <c r="AX7" s="179" t="s">
        <v>40</v>
      </c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57" customFormat="1" ht="29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9"/>
      <c r="AX8" s="173" t="s">
        <v>117</v>
      </c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82" t="s">
        <v>118</v>
      </c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3">
        <f t="shared" si="0"/>
        <v>28372800</v>
      </c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4">
        <f>'3.1.'!DY8:EL8+'3.1.1.'!DY8:EL8</f>
        <v>28372800</v>
      </c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>
        <f>'3.1.'!EM8:EZ8</f>
        <v>0</v>
      </c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5">
        <f t="shared" si="1"/>
        <v>29038400</v>
      </c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4">
        <f>'3.1.'!FO8:GB8+'3.1.1.'!FO8:GB8</f>
        <v>29038400</v>
      </c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>
        <f>'3.1.'!GC8:GP8</f>
        <v>0</v>
      </c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5">
        <f t="shared" si="2"/>
        <v>32109800</v>
      </c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4">
        <f>'3.1.'!HE8:HR8+'3.1.1.'!HE8:HR8</f>
        <v>32109800</v>
      </c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>
        <f>'3.1.'!HS8:IF8</f>
        <v>0</v>
      </c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57" customFormat="1" ht="28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9"/>
      <c r="AX9" s="173" t="s">
        <v>119</v>
      </c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82" t="s">
        <v>118</v>
      </c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3">
        <f t="shared" si="0"/>
        <v>1756300</v>
      </c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4">
        <f>'3.1.'!DY9:EL9+'3.1.1.'!DY9:EL9</f>
        <v>1756300</v>
      </c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>
        <f>'3.1.'!EM9:EZ9</f>
        <v>0</v>
      </c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5">
        <f>FO9+GC9</f>
        <v>1635600</v>
      </c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4">
        <f>'3.1.'!FO9:GB9+'3.1.1.'!FO9:GB9</f>
        <v>1635600</v>
      </c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>
        <f>'3.1.'!GC9:GP9</f>
        <v>0</v>
      </c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5">
        <f t="shared" si="2"/>
        <v>1731100</v>
      </c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4">
        <f>'3.1.'!HE9:HR9+'3.1.1.'!HE9:HR9</f>
        <v>1731100</v>
      </c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>
        <f>'3.1.'!HS9:IF9</f>
        <v>0</v>
      </c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57" customFormat="1" ht="78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9"/>
      <c r="AX10" s="173" t="s">
        <v>120</v>
      </c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82" t="s">
        <v>118</v>
      </c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6">
        <f t="shared" si="0"/>
        <v>0</v>
      </c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4">
        <f>'3.1.'!DY10:EL10+'3.1.1.'!DY10:EL10</f>
        <v>0</v>
      </c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>
        <f>'3.1.'!EM10:EZ10</f>
        <v>0</v>
      </c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5">
        <f>FO10+GC10</f>
        <v>0</v>
      </c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4">
        <v>0</v>
      </c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>
        <f>'3.1.'!GC10:GP10</f>
        <v>0</v>
      </c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5">
        <f t="shared" si="2"/>
        <v>0</v>
      </c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4">
        <f>'3.1.'!HE10:HR10</f>
        <v>0</v>
      </c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>
        <f>'3.1.'!HS10:IF10</f>
        <v>0</v>
      </c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57" customFormat="1" ht="29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173" t="s">
        <v>121</v>
      </c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82" t="s">
        <v>122</v>
      </c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3">
        <f t="shared" si="0"/>
        <v>0</v>
      </c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4">
        <f>'3.3.'!DY8:EL8</f>
        <v>0</v>
      </c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>
        <f>'3.2.'!EM8:EZ8</f>
        <v>0</v>
      </c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5">
        <f>FO11+GC11</f>
        <v>0</v>
      </c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4">
        <f>'3.3.'!FO8:GB8</f>
        <v>0</v>
      </c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>
        <f>'3.2.'!GC8:GP8</f>
        <v>0</v>
      </c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5">
        <f t="shared" si="2"/>
        <v>0</v>
      </c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4">
        <v>0</v>
      </c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>
        <f>'3.2.'!HS8:IF8</f>
        <v>0</v>
      </c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57" customFormat="1" ht="63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9"/>
      <c r="AX12" s="173" t="s">
        <v>123</v>
      </c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82" t="s">
        <v>124</v>
      </c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3">
        <f>DY12</f>
        <v>0</v>
      </c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4">
        <f>'3.1.'!DY12:EL12+'3.1.1.'!DY12:EL12</f>
        <v>0</v>
      </c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>
        <v>0</v>
      </c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5">
        <f>FO12+GC12</f>
        <v>3800000</v>
      </c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4">
        <f>'3.2.'!FO8:GB8</f>
        <v>3800000</v>
      </c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>
        <v>0</v>
      </c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5">
        <f>HE12</f>
        <v>3900000</v>
      </c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4">
        <f>'3.2.'!HE8:HR8</f>
        <v>3900000</v>
      </c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>
        <v>0</v>
      </c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57" customFormat="1" ht="21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9"/>
      <c r="AX13" s="173" t="s">
        <v>125</v>
      </c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82" t="s">
        <v>124</v>
      </c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3">
        <f t="shared" si="0"/>
        <v>4084900</v>
      </c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4">
        <f>'3.2.'!DY8:EL8</f>
        <v>4084900</v>
      </c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>
        <v>0</v>
      </c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5">
        <f t="shared" si="1"/>
        <v>0</v>
      </c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4">
        <f>'3.3.'!FO9:GB9</f>
        <v>0</v>
      </c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5">
        <f t="shared" si="2"/>
        <v>0</v>
      </c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4">
        <v>0</v>
      </c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50" customFormat="1" ht="24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46"/>
      <c r="AX14" s="170" t="s">
        <v>126</v>
      </c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2">
        <f t="shared" si="0"/>
        <v>34259400</v>
      </c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68">
        <f>SUM(DY16:EL28)</f>
        <v>34259400</v>
      </c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>
        <f>SUM(EM16:EZ28)</f>
        <v>0</v>
      </c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>
        <f t="shared" si="1"/>
        <v>34474000</v>
      </c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>
        <f>SUM(FO16:GB28)</f>
        <v>34474000</v>
      </c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>
        <f>SUM(GC16:GP28)</f>
        <v>0</v>
      </c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>
        <f t="shared" si="2"/>
        <v>37740900</v>
      </c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>
        <f>SUM(HE16:HR28)</f>
        <v>37740900</v>
      </c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>
        <f>SUM(HS16:IF28)</f>
        <v>0</v>
      </c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1:256" s="54" customFormat="1" ht="12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2"/>
      <c r="AX15" s="179" t="s">
        <v>40</v>
      </c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  <c r="HO15" s="177"/>
      <c r="HP15" s="177"/>
      <c r="HQ15" s="177"/>
      <c r="HR15" s="177"/>
      <c r="HS15" s="177"/>
      <c r="HT15" s="177"/>
      <c r="HU15" s="177"/>
      <c r="HV15" s="177"/>
      <c r="HW15" s="177"/>
      <c r="HX15" s="177"/>
      <c r="HY15" s="177"/>
      <c r="HZ15" s="177"/>
      <c r="IA15" s="177"/>
      <c r="IB15" s="177"/>
      <c r="IC15" s="177"/>
      <c r="ID15" s="177"/>
      <c r="IE15" s="177"/>
      <c r="IF15" s="177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256" s="5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173" t="s">
        <v>127</v>
      </c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82" t="s">
        <v>128</v>
      </c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6">
        <f aca="true" t="shared" si="3" ref="DJ16:DJ29">DY16+EM16</f>
        <v>18841700</v>
      </c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4">
        <f>'3.1.'!DY14:EL14+'3.1.'!DY28:EL28+'3.1.'!DY42:EL42+'3.1.1.'!DY14:EL14+'3.1.1.'!DY28:EL28+'3.1.1.'!DY42:EL42+'3.2.'!DY11:EL11+'3.3.'!DY13:EL13+'3.3.'!DY27:EL27</f>
        <v>18841700</v>
      </c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>
        <f>'3.1.'!EM14:EZ14+'3.1.'!EM28:EZ28+'3.2.'!EM11:EZ11+'3.3.'!EM13:EZ13</f>
        <v>0</v>
      </c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5">
        <f aca="true" t="shared" si="4" ref="FA16:FA28">FO16+GC16</f>
        <v>19247100</v>
      </c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4">
        <f>'3.1.'!FO14:GB14+'3.1.'!FO28:GB28+'3.1.'!FO42:GB42+'3.1.1.'!FO14:GB14+'3.1.1.'!FO28:GB28+'3.1.1.'!FO42:GB42+'3.2.'!FO11:GB11+'3.3.'!FO13:GB13+'3.3.'!FO27:GB27</f>
        <v>19247100</v>
      </c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>
        <f>'3.1.'!GC14:GP14+'3.1.'!GC28:GP28+'3.2.'!GC11:GP11+'3.3.'!GC13:GP13</f>
        <v>0</v>
      </c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5">
        <f aca="true" t="shared" si="5" ref="GQ16:GQ28">HE16+HS16</f>
        <v>21502800</v>
      </c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4">
        <f>'3.1.'!HE14:HR14+'3.1.'!HE28:HR28+'3.1.'!HE42:HR42+'3.1.1.'!HE14:HR14+'3.1.1.'!HE28:HR28+'3.1.1.'!HE42:HR42+'3.2.'!HE11:HR11+'3.3.'!HE13:HR13+'3.3.'!HE27:HR27</f>
        <v>21502800</v>
      </c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>
        <f>'3.1.'!HS14:IF14+'3.1.'!HS28:IF28+'3.2.'!HS11:IF11+'3.3.'!HS13:IF13</f>
        <v>0</v>
      </c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5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73" t="s">
        <v>129</v>
      </c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82" t="s">
        <v>130</v>
      </c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6">
        <f t="shared" si="3"/>
        <v>325800</v>
      </c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4">
        <f>'3.1.'!DY15:EL15+'3.1.'!DY29:EL29+'3.1.'!DY43:EL43+'3.1.1.'!DY15:EL15+'3.1.1.'!DY29:EL29+'3.1.1.'!DY43:EL43+'3.2.'!DY12:EL12+'3.3.'!DY14:EL14+'3.3.'!DY28:EL28</f>
        <v>325800</v>
      </c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>
        <f>'3.1.'!EM15:EZ15+'3.1.'!EM29:EZ29+'3.2.'!EM12:EZ12+'3.3.'!EM14:EZ14</f>
        <v>0</v>
      </c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5">
        <f t="shared" si="4"/>
        <v>325800</v>
      </c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4">
        <f>'3.1.'!FO15:GB15+'3.1.'!FO29:GB29+'3.1.'!FO43:GB43+'3.1.1.'!FO15:GB15+'3.1.1.'!FO29:GB29+'3.1.1.'!FO43:GB43+'3.2.'!FO12:GB12+'3.3.'!FO14:GB14+'3.3.'!FO28:GB28</f>
        <v>325800</v>
      </c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>
        <f>'3.1.'!GC15:GP15+'3.1.'!GC29:GP29+'3.2.'!GC12:GP12+'3.3.'!GC14:GP14</f>
        <v>0</v>
      </c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5">
        <f t="shared" si="5"/>
        <v>325800</v>
      </c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4">
        <f>'3.1.'!HE15:HR15+'3.1.'!HE29:HR29+'3.1.'!HE43:HR43+'3.1.1.'!HE15:HR15+'3.1.1.'!HE29:HR29+'3.1.1.'!HE43:HR43+'3.2.'!HE12:HR12+'3.3.'!HE14:HR14+'3.3.'!HE28:HR28</f>
        <v>325800</v>
      </c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>
        <f>'3.1.'!HS15:IF15+'3.1.'!HS29:IF29+'3.2.'!HS12:IF12+'3.3.'!HS14:IF14</f>
        <v>0</v>
      </c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5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173" t="s">
        <v>131</v>
      </c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82" t="s">
        <v>132</v>
      </c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6">
        <f t="shared" si="3"/>
        <v>5690300</v>
      </c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4">
        <f>'3.1.'!DY16:EL16+'3.1.'!DY30:EL30+'3.1.'!DY44:EL44+'3.1.1.'!DY16:EL16+'3.1.1.'!DY30:EL30+'3.1.1.'!DY44:EL44+'3.2.'!DY13:EL13+'3.3.'!DY15:EL15+'3.3.'!DY29:EL29</f>
        <v>5690300</v>
      </c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>
        <f>'3.1.'!EM16:EZ16+'3.1.'!EM30:EZ30+'3.2.'!EM13:EZ13+'3.3.'!EM15:EZ15</f>
        <v>0</v>
      </c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5">
        <f t="shared" si="4"/>
        <v>5812600</v>
      </c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4">
        <f>'3.1.'!FO16:GB16+'3.1.'!FO30:GB30+'3.1.'!FO44:GB44+'3.1.1.'!FO16:GB16+'3.1.1.'!FO30:GB30+'3.1.1.'!FO44:GB44+'3.2.'!FO13:GB13+'3.3.'!FO15:GB15+'3.3.'!FO29:GB29</f>
        <v>5812600</v>
      </c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>
        <f>'3.1.'!GC16:GP16+'3.1.'!GC30:GP30+'3.2.'!GC13:GP13+'3.3.'!GC15:GP15</f>
        <v>0</v>
      </c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5">
        <f t="shared" si="5"/>
        <v>6493800</v>
      </c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4">
        <f>'3.1.'!HE16:HR16+'3.1.'!HE30:HR30+'3.1.'!HE44:HR44+'3.1.1.'!HE16:HR16+'3.1.1.'!HE30:HR30+'3.1.1.'!HE44:HR44+'3.2.'!HE13:HR13+'3.3.'!HE15:HR15+'3.3.'!HE29:HR29</f>
        <v>6493800</v>
      </c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>
        <f>'3.1.'!HS16:IF16+'3.1.'!HS30:IF30+'3.2.'!HS13:IF13+'3.3.'!HS15:IF15</f>
        <v>0</v>
      </c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5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173" t="s">
        <v>133</v>
      </c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82" t="s">
        <v>134</v>
      </c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6">
        <f t="shared" si="3"/>
        <v>36500</v>
      </c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4">
        <f>'3.1.'!DY17:EL17+'3.1.'!DY31:EL31+'3.1.'!DY45:EL45+'3.1.1.'!DY17:EL17+'3.1.1.'!DY31:EL31+'3.1.1.'!DY45:EL45+'3.2.'!DY14:EL14+'3.3.'!DY16:EL16+'3.3.'!DY30:EL30</f>
        <v>36500</v>
      </c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>
        <f>'3.1.'!EM17:EZ17+'3.1.'!EM31:EZ31+'3.2.'!EM14:EZ14+'3.3.'!EM16:EZ16</f>
        <v>0</v>
      </c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5">
        <f t="shared" si="4"/>
        <v>38200</v>
      </c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4">
        <f>'3.1.'!FO17:GB17+'3.1.'!FO31:GB31+'3.1.'!FO45:GB45+'3.1.1.'!FO17:GB17+'3.1.1.'!FO31:GB31+'3.1.1.'!FO45:GB45+'3.2.'!FO14:GB14+'3.3.'!FO16:GB16+'3.3.'!FO30:GB30</f>
        <v>38200</v>
      </c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>
        <f>'3.1.'!GC17:GP17+'3.1.'!GC31:GP31+'3.2.'!GC14:GP14+'3.3.'!GC16:GP16</f>
        <v>0</v>
      </c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5">
        <f t="shared" si="5"/>
        <v>40100</v>
      </c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4">
        <f>'3.1.'!HE17:HR17+'3.1.'!HE31:HR31+'3.1.'!HE45:HR45+'3.1.1.'!HE17:HR17+'3.1.1.'!HE31:HR31+'3.1.1.'!HE45:HR45+'3.2.'!HE14:HR14+'3.3.'!HE16:HR16+'3.3.'!HE30:HR30</f>
        <v>40100</v>
      </c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>
        <f>'3.1.'!HS17:IF17+'3.1.'!HS31:IF31+'3.2.'!HS14:IF14+'3.3.'!HS16:IF16</f>
        <v>0</v>
      </c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57" customFormat="1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173" t="s">
        <v>135</v>
      </c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82" t="s">
        <v>136</v>
      </c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6">
        <f t="shared" si="3"/>
        <v>9000</v>
      </c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4">
        <f>'3.1.'!DY18:EL18+'3.1.'!DY32:EL32+'3.1.'!DY46:EL46+'3.1.1.'!DY18:EL18+'3.1.1.'!DY32:EL32+'3.1.1.'!DY46:EL46+'3.2.'!DY15:EL15+'3.3.'!DY17:EL17+'3.3.'!DY31:EL31</f>
        <v>9000</v>
      </c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>
        <f>'3.1.'!EM18:EZ18+'3.1.'!EM32:EZ32+'3.2.'!EM15:EZ15+'3.3.'!EM17:EZ17</f>
        <v>0</v>
      </c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5">
        <f t="shared" si="4"/>
        <v>9400</v>
      </c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4">
        <f>'3.1.'!FO18:GB18+'3.1.'!FO32:GB32+'3.1.'!FO46:GB46+'3.1.1.'!FO18:GB18+'3.1.1.'!FO32:GB32+'3.1.1.'!FO46:GB46+'3.2.'!FO15:GB15+'3.3.'!FO17:GB17+'3.3.'!FO31:GB31</f>
        <v>9400</v>
      </c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>
        <f>'3.1.'!GC18:GP18+'3.1.'!GC32:GP32+'3.2.'!GC15:GP15+'3.3.'!GC17:GP17</f>
        <v>0</v>
      </c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5">
        <f t="shared" si="5"/>
        <v>9900</v>
      </c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4">
        <f>'3.1.'!HE18:HR18+'3.1.'!HE32:HR32+'3.1.'!HE46:HR46+'3.1.1.'!HE18:HR18+'3.1.1.'!HE32:HR32+'3.1.1.'!HE46:HR46+'3.2.'!HE15:HR15+'3.3.'!HE17:HR17+'3.3.'!HE31:HR31</f>
        <v>9900</v>
      </c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>
        <f>'3.1.'!HS18:IF18+'3.1.'!HS32:IF32+'3.2.'!HS15:IF15+'3.3.'!HS17:IF17</f>
        <v>0</v>
      </c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57" customFormat="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173" t="s">
        <v>137</v>
      </c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82" t="s">
        <v>138</v>
      </c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6">
        <f t="shared" si="3"/>
        <v>2800900</v>
      </c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4">
        <f>'3.1.'!DY19:EL19+'3.1.'!DY33:EL33+'3.1.'!DY47:EL47+'3.1.1.'!DY19:EL19+'3.1.1.'!DY33:EL33+'3.1.1.'!DY47:EL47+'3.2.'!DY16:EL16+'3.3.'!DY18:EL18+'3.3.'!DY32:EL32</f>
        <v>2800900</v>
      </c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>
        <f>'3.1.'!EM19:EZ19+'3.1.'!EM33:EZ33+'3.2.'!EM16:EZ16+'3.3.'!EM18:EZ18</f>
        <v>0</v>
      </c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5">
        <f t="shared" si="4"/>
        <v>2933900</v>
      </c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4">
        <f>'3.1.'!FO19:GB19+'3.1.'!FO33:GB33+'3.1.'!FO47:GB47+'3.1.1.'!FO19:GB19+'3.1.1.'!FO33:GB33+'3.1.1.'!FO47:GB47+'3.2.'!FO16:GB16+'3.3.'!FO18:GB18+'3.3.'!FO32:GB32</f>
        <v>2933900</v>
      </c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>
        <f>'3.1.'!GC19:GP19+'3.1.'!GC33:GP33+'3.2.'!GC16:GP16+'3.3.'!GC18:GP18</f>
        <v>0</v>
      </c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5">
        <f t="shared" si="5"/>
        <v>3061100</v>
      </c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4">
        <f>'3.1.'!HE19:HR19+'3.1.'!HE33:HR33+'3.1.'!HE47:HR47+'3.1.1.'!HE19:HR19+'3.1.1.'!HE33:HR33+'3.1.1.'!HE47:HR47+'3.2.'!HE16:HR16+'3.3.'!HE18:HR18+'3.3.'!HE32:HR32</f>
        <v>3061100</v>
      </c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>
        <f>'3.1.'!HS19:IF19+'3.1.'!HS33:IF33+'3.2.'!HS16:IF16+'3.3.'!HS18:IF18</f>
        <v>0</v>
      </c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7" customFormat="1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173" t="s">
        <v>139</v>
      </c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82" t="s">
        <v>140</v>
      </c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6">
        <f t="shared" si="3"/>
        <v>0</v>
      </c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4">
        <f>'3.1.'!DY20:EL20+'3.1.'!DY34:EL34+'3.1.'!DY48:EL48+'3.1.1.'!DY20:EL20+'3.1.1.'!DY34:EL34+'3.1.1.'!DY48:EL48+'3.2.'!DY17:EL17+'3.3.'!DY19:EL19+'3.3.'!DY33:EL33</f>
        <v>0</v>
      </c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>
        <f>'3.1.'!EM20:EZ20+'3.1.'!EM34:EZ34+'3.2.'!EM17:EZ17+'3.3.'!EM19:EZ19</f>
        <v>0</v>
      </c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5">
        <f t="shared" si="4"/>
        <v>0</v>
      </c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4">
        <f>'3.1.'!FO20:GB20+'3.1.'!FO34:GB34+'3.1.'!FO48:GB48+'3.1.1.'!FO20:GB20+'3.1.1.'!FO34:GB34+'3.1.1.'!FO48:GB48+'3.2.'!FO17:GB17+'3.3.'!FO19:GB19+'3.3.'!FO33:GB33</f>
        <v>0</v>
      </c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>
        <f>'3.1.'!GC20:GP20+'3.1.'!GC34:GP34+'3.2.'!GC17:GP17+'3.3.'!GC19:GP19</f>
        <v>0</v>
      </c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5">
        <f t="shared" si="5"/>
        <v>0</v>
      </c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4">
        <f>'3.1.'!HE20:HR20+'3.1.'!HE34:HR34+'3.1.'!HE48:HR48+'3.1.1.'!HE20:HR20+'3.1.1.'!HE34:HR34+'3.1.1.'!HE48:HR48+'3.2.'!HE17:HR17+'3.3.'!HE19:HR19+'3.3.'!HE33:HR33</f>
        <v>0</v>
      </c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>
        <f>'3.1.'!HS20:IF20+'3.1.'!HS34:IF34+'3.2.'!HS17:IF17+'3.3.'!HS19:IF19</f>
        <v>0</v>
      </c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7" customFormat="1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73" t="s">
        <v>141</v>
      </c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82" t="s">
        <v>142</v>
      </c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6">
        <f t="shared" si="3"/>
        <v>211600</v>
      </c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4">
        <f>'3.1.'!DY21:EL21+'3.1.'!DY35:EL35+'3.1.'!DY49:EL49+'3.1.1.'!DY21:EL21+'3.1.1.'!DY35:EL35+'3.1.1.'!DY49:EL49+'3.2.'!DY18:EL18+'3.3.'!DY20:EL20+'3.3.'!DY34:EL34</f>
        <v>211600</v>
      </c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>
        <f>'3.1.'!EM21:EZ21+'3.1.'!EM35:EZ35+'3.2.'!EM18:EZ18+'3.3.'!EM20:EZ20</f>
        <v>0</v>
      </c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5">
        <f t="shared" si="4"/>
        <v>211500</v>
      </c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4">
        <f>'3.1.'!FO21:GB21+'3.1.'!FO35:GB35+'3.1.'!FO49:GB49+'3.1.1.'!FO21:GB21+'3.1.1.'!FO35:GB35+'3.1.1.'!FO49:GB49+'3.2.'!FO18:GB18+'3.3.'!FO20:GB20+'3.3.'!FO34:GB34</f>
        <v>211500</v>
      </c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>
        <f>'3.1.'!GC21:GP21+'3.1.'!GC35:GP35+'3.2.'!GC18:GP18+'3.3.'!GC20:GP20</f>
        <v>0</v>
      </c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5">
        <f t="shared" si="5"/>
        <v>211500</v>
      </c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4">
        <f>'3.1.'!HE21:HR21+'3.1.'!HE35:HR35+'3.1.'!HE49:HR49+'3.1.1.'!HE21:HR21+'3.1.1.'!HE35:HR35+'3.1.1.'!HE49:HR49+'3.2.'!HE18:HR18+'3.3.'!HE20:HR20+'3.3.'!HE34:HR34</f>
        <v>211500</v>
      </c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>
        <f>'3.1.'!HS21:IF21+'3.1.'!HS35:IF35+'3.2.'!HS18:IF18+'3.3.'!HS20:IF20</f>
        <v>0</v>
      </c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5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173" t="s">
        <v>143</v>
      </c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82" t="s">
        <v>144</v>
      </c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6">
        <f t="shared" si="3"/>
        <v>368300</v>
      </c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4">
        <f>'3.1.'!DY22:EL22+'3.1.'!DY36:EL36+'3.1.'!DY50:EL50+'3.1.1.'!DY22:EL22+'3.1.1.'!DY36:EL36+'3.1.1.'!DY50:EL50+'3.2.'!DY19:EL19+'3.3.'!DY21:EL21+'3.3.'!DY35:EL35</f>
        <v>368300</v>
      </c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>
        <f>'3.1.'!EM22:EZ22+'3.1.'!EM36:EZ36+'3.2.'!EM19:EZ19+'3.3.'!EM21:EZ21</f>
        <v>0</v>
      </c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5">
        <f t="shared" si="4"/>
        <v>262900</v>
      </c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4">
        <f>'3.1.'!FO22:GB22+'3.1.'!FO36:GB36+'3.1.'!FO50:GB50+'3.1.1.'!FO22:GB22+'3.1.1.'!FO36:GB36+'3.1.1.'!FO50:GB50+'3.2.'!FO19:GB19+'3.3.'!FO21:GB21+'3.3.'!FO35:GB35</f>
        <v>262900</v>
      </c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>
        <f>'3.1.'!GC22:GP22+'3.1.'!GC36:GP36+'3.2.'!GC19:GP19+'3.3.'!GC21:GP21</f>
        <v>0</v>
      </c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5">
        <f t="shared" si="5"/>
        <v>327600</v>
      </c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4">
        <f>'3.1.'!HE22:HR22+'3.1.'!HE36:HR36+'3.1.'!HE50:HR50+'3.1.1.'!HE22:HR22+'3.1.1.'!HE36:HR36+'3.1.1.'!HE50:HR50+'3.2.'!HE19:HR19+'3.3.'!HE21:HR21+'3.3.'!HE35:HR35</f>
        <v>327600</v>
      </c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>
        <f>'3.1.'!HS22:IF22+'3.1.'!HS36:IF36+'3.2.'!HS19:IF19+'3.3.'!HS21:IF21</f>
        <v>0</v>
      </c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5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9"/>
      <c r="AX25" s="173" t="s">
        <v>145</v>
      </c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82" t="s">
        <v>146</v>
      </c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6">
        <f t="shared" si="3"/>
        <v>1016100</v>
      </c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4">
        <f>'3.1.'!DY23:EL23+'3.1.'!DY37:EL37+'3.1.'!DY51:EL51+'3.1.1.'!DY23:EL23+'3.1.1.'!DY37:EL37+'3.1.1.'!DY51:EL51+'3.2.'!DY20:EL20+'3.3.'!DY22:EL22+'3.3.'!DY36:EL36</f>
        <v>1016100</v>
      </c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>
        <f>'3.1.'!EM23:EZ23+'3.1.'!EM37:EZ37+'3.2.'!EM20:EZ20+'3.3.'!EM22:EZ22</f>
        <v>0</v>
      </c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5">
        <f t="shared" si="4"/>
        <v>1000800</v>
      </c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4">
        <f>'3.1.'!FO23:GB23+'3.1.'!FO37:GB37+'3.1.'!FO51:GB51+'3.1.1.'!FO23:GB23+'3.1.1.'!FO37:GB37+'3.1.1.'!FO51:GB51+'3.2.'!FO20:GB20+'3.3.'!FO22:GB22+'3.3.'!FO36:GB36</f>
        <v>1000800</v>
      </c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>
        <f>'3.1.'!GC23:GP23+'3.1.'!GC37:GP37+'3.2.'!GC20:GP20+'3.3.'!GC22:GP22</f>
        <v>0</v>
      </c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5">
        <f t="shared" si="5"/>
        <v>1034400</v>
      </c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4">
        <f>'3.1.'!HE23:HR23+'3.1.'!HE37:HR37+'3.1.'!HE51:HR51+'3.1.1.'!HE23:HR23+'3.1.1.'!HE37:HR37+'3.1.1.'!HE51:HR51+'3.2.'!HE20:HR20+'3.3.'!HE22:HR22+'3.3.'!HE36:HR36</f>
        <v>1034400</v>
      </c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>
        <f>'3.1.'!HS23:IF23+'3.1.'!HS37:IF37+'3.2.'!HS20:IF20+'3.3.'!HS22:IF22</f>
        <v>0</v>
      </c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57" customFormat="1" ht="1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9"/>
      <c r="AX26" s="173" t="s">
        <v>147</v>
      </c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82" t="s">
        <v>148</v>
      </c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6">
        <f t="shared" si="3"/>
        <v>117000</v>
      </c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4">
        <f>'3.1.'!DY24:EL24+'3.1.'!DY38:EL38+'3.1.'!DY52:EL52+'3.1.1.'!DY24:EL24+'3.1.1.'!DY38:EL38+'3.1.1.'!DY52:EL52+'3.2.'!DY21:EL21+'3.3.'!DY23:EL23+'3.3.'!DY37:EL37</f>
        <v>117000</v>
      </c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>
        <f>'3.1.'!EM24:EZ24+'3.1.'!EM38:EZ38+'3.2.'!EM21:EZ21+'3.3.'!EM23:EZ23</f>
        <v>0</v>
      </c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5">
        <f t="shared" si="4"/>
        <v>117000</v>
      </c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4">
        <f>'3.1.'!FO24:GB24+'3.1.'!FO38:GB38+'3.1.'!FO52:GB52+'3.1.1.'!FO24:GB24+'3.1.1.'!FO38:GB38+'3.1.1.'!FO52:GB52+'3.2.'!FO21:GB21+'3.3.'!FO23:GB23+'3.3.'!FO37:GB37</f>
        <v>117000</v>
      </c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>
        <f>'3.1.'!GC24:GP24+'3.1.'!GC38:GP38+'3.2.'!GC21:GP21+'3.3.'!GC23:GP23</f>
        <v>0</v>
      </c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5">
        <f t="shared" si="5"/>
        <v>117000</v>
      </c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4">
        <f>'3.1.'!HE24:HR24+'3.1.'!HE38:HR38+'3.1.'!HE52:HR52+'3.1.1.'!HE24:HR24+'3.1.1.'!HE38:HR38+'3.1.1.'!HE52:HR52+'3.2.'!HE21:HR21+'3.3.'!HE23:HR23+'3.3.'!HE37:HR37</f>
        <v>117000</v>
      </c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>
        <f>'3.1.'!HS24:IF24+'3.1.'!HS38:IF38+'3.2.'!HS21:IF21+'3.3.'!HS23:IF23</f>
        <v>0</v>
      </c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57" customFormat="1" ht="12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9"/>
      <c r="AX27" s="173" t="s">
        <v>149</v>
      </c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82" t="s">
        <v>150</v>
      </c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6">
        <f t="shared" si="3"/>
        <v>510600</v>
      </c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4">
        <f>'3.1.'!DY25:EL25+'3.1.'!DY39:EL39+'3.1.'!DY53:EL53+'3.1.1.'!DY25:EL25+'3.1.1.'!DY39:EL39+'3.1.1.'!DY53:EL53+'3.2.'!DY22:EL22+'3.3.'!DY24:EL24+'3.3.'!DY38:EL38</f>
        <v>510600</v>
      </c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>
        <f>'3.1.'!EM25:EZ25+'3.1.'!EM39:EZ39+'3.2.'!EM22:EZ22+'3.3.'!EM24:EZ24</f>
        <v>0</v>
      </c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5">
        <f t="shared" si="4"/>
        <v>511600</v>
      </c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4">
        <f>'3.1.'!FO25:GB25+'3.1.'!FO39:GB39+'3.1.'!FO53:GB53+'3.1.1.'!FO25:GB25+'3.1.1.'!FO39:GB39+'3.1.1.'!FO53:GB53+'3.2.'!FO22:GB22+'3.3.'!FO24:GB24+'3.3.'!FO38:GB38</f>
        <v>511600</v>
      </c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>
        <f>'3.1.'!GC25:GP25+'3.1.'!GC39:GP39+'3.2.'!GC22:GP22+'3.3.'!GC24:GP24</f>
        <v>0</v>
      </c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5">
        <f t="shared" si="5"/>
        <v>510600</v>
      </c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4">
        <f>'3.1.'!HE25:HR25+'3.1.'!HE39:HR39+'3.1.'!HE53:HR53+'3.1.1.'!HE25:HR25+'3.1.1.'!HE39:HR39+'3.1.1.'!HE53:HR53+'3.2.'!HE22:HR22+'3.3.'!HE24:HR24+'3.3.'!HE38:HR38</f>
        <v>510600</v>
      </c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>
        <f>'3.1.'!HS25:IF25+'3.1.'!HS39:IF39+'3.2.'!HS22:IF22+'3.3.'!HS24:IF24</f>
        <v>0</v>
      </c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57" customFormat="1" ht="33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9"/>
      <c r="AX28" s="173" t="s">
        <v>151</v>
      </c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82" t="s">
        <v>152</v>
      </c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6">
        <f t="shared" si="3"/>
        <v>4331600</v>
      </c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4">
        <f>'3.1.'!DY26:EL26+'3.1.'!DY40:EL40+'3.1.'!DY54:EL54+'3.1.1.'!DY26:EL26+'3.1.1.'!DY40:EL40+'3.1.1.'!DY54:EL54+'3.2.'!DY23:EL23+'3.3.'!DY25:EL25+'3.3.'!DY39:EL39</f>
        <v>4331600</v>
      </c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>
        <f>'3.1.'!EM26:EZ26+'3.1.'!EM40:EZ40+'3.2.'!EM23:EZ23+'3.3.'!EM25:EZ25</f>
        <v>0</v>
      </c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5">
        <f t="shared" si="4"/>
        <v>4003200</v>
      </c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4">
        <f>'3.1.'!FO26:GB26+'3.1.'!FO40:GB40+'3.1.'!FO54:GB54+'3.1.1.'!FO26:GB26+'3.1.1.'!FO40:GB40+'3.1.1.'!FO54:GB54+'3.2.'!FO23:GB23+'3.3.'!FO25:GB25+'3.3.'!FO39:GB39</f>
        <v>4003200</v>
      </c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>
        <f>'3.1.'!GC26:GP26+'3.1.'!GC40:GP40+'3.2.'!GC23:GP23+'3.3.'!GC25:GP25</f>
        <v>0</v>
      </c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5">
        <f t="shared" si="5"/>
        <v>4106300</v>
      </c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4">
        <f>'3.1.'!HE26:HR26+'3.1.'!HE40:HR40+'3.1.'!HE54:HR54+'3.1.1.'!HE26:HR26+'3.1.1.'!HE40:HR40+'3.1.1.'!HE54:HR54+'3.2.'!HE23:HR23+'3.3.'!HE25:HR25+'3.3.'!HE39:HR39</f>
        <v>4106300</v>
      </c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>
        <f>'3.1.'!HS26:IF26+'3.1.'!HS40:IF40+'3.2.'!HS23:IF23+'3.3.'!HS25:IF25</f>
        <v>0</v>
      </c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47" customFormat="1" ht="3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9"/>
      <c r="AX29" s="174" t="s">
        <v>153</v>
      </c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69">
        <f t="shared" si="3"/>
        <v>0</v>
      </c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>
        <f>DY31+DY32</f>
        <v>0</v>
      </c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>
        <f>EM31+EM32</f>
        <v>0</v>
      </c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>
        <f>FA31+FA32</f>
        <v>0</v>
      </c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>
        <f>FO31+FO32</f>
        <v>0</v>
      </c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>
        <f>GC31+GC32</f>
        <v>0</v>
      </c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>
        <f>GQ31+GQ32</f>
        <v>0</v>
      </c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>
        <f>HE31+HE32</f>
        <v>0</v>
      </c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>
        <f>HS31+HS32</f>
        <v>0</v>
      </c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57" customFormat="1" ht="1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9"/>
      <c r="AX30" s="179" t="s">
        <v>154</v>
      </c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57" customFormat="1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9"/>
      <c r="AX31" s="173" t="s">
        <v>155</v>
      </c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82" t="s">
        <v>156</v>
      </c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5">
        <f>DY31+EM31</f>
        <v>0</v>
      </c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4">
        <v>0</v>
      </c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>
        <f>'3.1.'!EM47:EZ47</f>
        <v>0</v>
      </c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5">
        <f>FO31</f>
        <v>0</v>
      </c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4">
        <v>0</v>
      </c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>
        <f>'3.1.'!GC47:GP47</f>
        <v>0</v>
      </c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5">
        <f>HE31+HS31</f>
        <v>0</v>
      </c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4">
        <v>0</v>
      </c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>
        <f>'3.1.'!HS47:IF47</f>
        <v>0</v>
      </c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57" customFormat="1" ht="1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173" t="s">
        <v>157</v>
      </c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82" t="s">
        <v>156</v>
      </c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5">
        <f>DY32+EM32</f>
        <v>0</v>
      </c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4">
        <v>0</v>
      </c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>
        <f>'3.1.'!EM48:EZ48</f>
        <v>0</v>
      </c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5">
        <f>FO32</f>
        <v>0</v>
      </c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4">
        <v>0</v>
      </c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>
        <f>'3.1.'!GC48:GP48</f>
        <v>0</v>
      </c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5">
        <f>HE32+HS32</f>
        <v>0</v>
      </c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4">
        <v>0</v>
      </c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>
        <f>'3.1.'!HS48:IF48</f>
        <v>0</v>
      </c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5" ht="15">
      <c r="DI35" s="60"/>
    </row>
    <row r="36" ht="15">
      <c r="DI36" s="60"/>
    </row>
  </sheetData>
  <sheetProtection selectLockedCells="1" selectUnlockedCells="1"/>
  <mergeCells count="326">
    <mergeCell ref="GQ32:HD32"/>
    <mergeCell ref="HE32:HR32"/>
    <mergeCell ref="HS32:IF32"/>
    <mergeCell ref="GQ31:HD31"/>
    <mergeCell ref="HE31:HR31"/>
    <mergeCell ref="HS31:IF31"/>
    <mergeCell ref="CU32:DI32"/>
    <mergeCell ref="DJ32:DX32"/>
    <mergeCell ref="DY32:EL32"/>
    <mergeCell ref="EM32:EZ32"/>
    <mergeCell ref="FA32:FN32"/>
    <mergeCell ref="GC32:GP32"/>
    <mergeCell ref="FO32:GB32"/>
    <mergeCell ref="EM31:EZ31"/>
    <mergeCell ref="FA31:FN31"/>
    <mergeCell ref="FO31:GB31"/>
    <mergeCell ref="GC31:GP31"/>
    <mergeCell ref="AX31:CT31"/>
    <mergeCell ref="CU31:DI31"/>
    <mergeCell ref="DJ31:DX31"/>
    <mergeCell ref="DY31:EL31"/>
    <mergeCell ref="AX32:CT32"/>
    <mergeCell ref="GQ30:HD30"/>
    <mergeCell ref="HE30:HR30"/>
    <mergeCell ref="HS30:IF30"/>
    <mergeCell ref="GQ29:HD29"/>
    <mergeCell ref="HE29:HR29"/>
    <mergeCell ref="HS29:IF29"/>
    <mergeCell ref="CU30:DI30"/>
    <mergeCell ref="DJ30:DX30"/>
    <mergeCell ref="DY30:EL30"/>
    <mergeCell ref="FA30:FN30"/>
    <mergeCell ref="GC30:GP30"/>
    <mergeCell ref="FO30:GB30"/>
    <mergeCell ref="EM29:EZ29"/>
    <mergeCell ref="FA29:FN29"/>
    <mergeCell ref="FO29:GB29"/>
    <mergeCell ref="GC29:GP29"/>
    <mergeCell ref="AX29:CT29"/>
    <mergeCell ref="CU29:DI29"/>
    <mergeCell ref="DJ29:DX29"/>
    <mergeCell ref="DY29:EL29"/>
    <mergeCell ref="AX30:CT30"/>
    <mergeCell ref="GQ28:HD28"/>
    <mergeCell ref="GC28:GP28"/>
    <mergeCell ref="FO28:GB28"/>
    <mergeCell ref="AX28:CT28"/>
    <mergeCell ref="EM30:EZ30"/>
    <mergeCell ref="HE28:HR28"/>
    <mergeCell ref="HS28:IF28"/>
    <mergeCell ref="GQ27:HD27"/>
    <mergeCell ref="HE27:HR27"/>
    <mergeCell ref="HS27:IF27"/>
    <mergeCell ref="CU28:DI28"/>
    <mergeCell ref="DJ28:DX28"/>
    <mergeCell ref="DY28:EL28"/>
    <mergeCell ref="EM28:EZ28"/>
    <mergeCell ref="FA28:FN28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GQ26:HD26"/>
    <mergeCell ref="HE26:HR26"/>
    <mergeCell ref="HS26:IF26"/>
    <mergeCell ref="GQ25:HD25"/>
    <mergeCell ref="HE25:HR25"/>
    <mergeCell ref="HS25:IF25"/>
    <mergeCell ref="CU26:DI26"/>
    <mergeCell ref="DJ26:DX26"/>
    <mergeCell ref="DY26:EL26"/>
    <mergeCell ref="EM26:EZ26"/>
    <mergeCell ref="FA26:FN26"/>
    <mergeCell ref="GC26:GP26"/>
    <mergeCell ref="FO26:GB26"/>
    <mergeCell ref="EM25:EZ25"/>
    <mergeCell ref="FA25:FN25"/>
    <mergeCell ref="FO25:GB25"/>
    <mergeCell ref="GC25:GP25"/>
    <mergeCell ref="AX25:CT25"/>
    <mergeCell ref="CU25:DI25"/>
    <mergeCell ref="DJ25:DX25"/>
    <mergeCell ref="DY25:EL25"/>
    <mergeCell ref="AX26:CT26"/>
    <mergeCell ref="GQ24:HD24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FA24:FN24"/>
    <mergeCell ref="GC24:GP24"/>
    <mergeCell ref="FO24:GB24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AX24:CT24"/>
    <mergeCell ref="GQ22:HD22"/>
    <mergeCell ref="GC22:GP22"/>
    <mergeCell ref="FO22:GB22"/>
    <mergeCell ref="AX22:CT22"/>
    <mergeCell ref="EM24:EZ24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EM22:EZ22"/>
    <mergeCell ref="FA22:FN22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GQ20:HD20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EM20:EZ20"/>
    <mergeCell ref="FA20:FN20"/>
    <mergeCell ref="GC20:GP20"/>
    <mergeCell ref="FO20:GB20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AX20:CT20"/>
    <mergeCell ref="GQ18:HD18"/>
    <mergeCell ref="HE18:HR18"/>
    <mergeCell ref="HS18:IF18"/>
    <mergeCell ref="GQ17:HD17"/>
    <mergeCell ref="HE17:HR17"/>
    <mergeCell ref="HS17:IF17"/>
    <mergeCell ref="CU18:DI18"/>
    <mergeCell ref="DJ18:DX18"/>
    <mergeCell ref="DY18:EL18"/>
    <mergeCell ref="FA18:FN18"/>
    <mergeCell ref="GC18:GP18"/>
    <mergeCell ref="FO18:GB18"/>
    <mergeCell ref="EM17:EZ17"/>
    <mergeCell ref="FA17:FN17"/>
    <mergeCell ref="FO17:GB17"/>
    <mergeCell ref="GC17:GP17"/>
    <mergeCell ref="AX17:CT17"/>
    <mergeCell ref="CU17:DI17"/>
    <mergeCell ref="DJ17:DX17"/>
    <mergeCell ref="DY17:EL17"/>
    <mergeCell ref="AX18:CT18"/>
    <mergeCell ref="GQ16:HD16"/>
    <mergeCell ref="GC16:GP16"/>
    <mergeCell ref="FO16:GB16"/>
    <mergeCell ref="AX16:CT16"/>
    <mergeCell ref="EM18:EZ18"/>
    <mergeCell ref="HE16:HR16"/>
    <mergeCell ref="HS16:IF16"/>
    <mergeCell ref="GQ15:HD15"/>
    <mergeCell ref="HE15:HR15"/>
    <mergeCell ref="HS15:IF15"/>
    <mergeCell ref="CU16:DI16"/>
    <mergeCell ref="DJ16:DX16"/>
    <mergeCell ref="DY16:EL16"/>
    <mergeCell ref="EM16:EZ16"/>
    <mergeCell ref="FA16:FN16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GQ14:HD14"/>
    <mergeCell ref="HE14:HR14"/>
    <mergeCell ref="HS14:IF14"/>
    <mergeCell ref="GQ13:HD13"/>
    <mergeCell ref="HE13:HR13"/>
    <mergeCell ref="HS13:IF13"/>
    <mergeCell ref="CU14:DI14"/>
    <mergeCell ref="DJ14:DX14"/>
    <mergeCell ref="DY14:EL14"/>
    <mergeCell ref="EM14:EZ14"/>
    <mergeCell ref="FA14:FN14"/>
    <mergeCell ref="GC14:GP14"/>
    <mergeCell ref="FO14:GB14"/>
    <mergeCell ref="EM13:EZ13"/>
    <mergeCell ref="FA13:FN13"/>
    <mergeCell ref="FO13:GB13"/>
    <mergeCell ref="GC13:GP13"/>
    <mergeCell ref="AX13:CT13"/>
    <mergeCell ref="CU13:DI13"/>
    <mergeCell ref="DJ13:DX13"/>
    <mergeCell ref="DY13:EL13"/>
    <mergeCell ref="AX14:CT14"/>
    <mergeCell ref="GQ12:HD12"/>
    <mergeCell ref="HE12:HR12"/>
    <mergeCell ref="HS12:IF12"/>
    <mergeCell ref="GQ11:HD11"/>
    <mergeCell ref="HE11:HR11"/>
    <mergeCell ref="HS11:IF11"/>
    <mergeCell ref="CU12:DI12"/>
    <mergeCell ref="DJ12:DX12"/>
    <mergeCell ref="DY12:EL12"/>
    <mergeCell ref="FA12:FN12"/>
    <mergeCell ref="GC12:GP12"/>
    <mergeCell ref="FO12:GB12"/>
    <mergeCell ref="EM11:EZ11"/>
    <mergeCell ref="FA11:FN11"/>
    <mergeCell ref="FO11:GB11"/>
    <mergeCell ref="GC11:GP11"/>
    <mergeCell ref="AX11:CT11"/>
    <mergeCell ref="CU11:DI11"/>
    <mergeCell ref="DJ11:DX11"/>
    <mergeCell ref="DY11:EL11"/>
    <mergeCell ref="AX12:CT12"/>
    <mergeCell ref="GQ10:HD10"/>
    <mergeCell ref="GC10:GP10"/>
    <mergeCell ref="FO10:GB10"/>
    <mergeCell ref="AX10:CT10"/>
    <mergeCell ref="EM12:EZ12"/>
    <mergeCell ref="HE10:HR10"/>
    <mergeCell ref="HS10:IF10"/>
    <mergeCell ref="GQ9:HD9"/>
    <mergeCell ref="HE9:HR9"/>
    <mergeCell ref="HS9:IF9"/>
    <mergeCell ref="CU10:DI10"/>
    <mergeCell ref="DJ10:DX10"/>
    <mergeCell ref="DY10:EL10"/>
    <mergeCell ref="EM10:EZ10"/>
    <mergeCell ref="FA10:FN10"/>
    <mergeCell ref="EM9:EZ9"/>
    <mergeCell ref="FA9:FN9"/>
    <mergeCell ref="FO9:GB9"/>
    <mergeCell ref="GC9:GP9"/>
    <mergeCell ref="AX9:CT9"/>
    <mergeCell ref="CU9:DI9"/>
    <mergeCell ref="DJ9:DX9"/>
    <mergeCell ref="DY9:EL9"/>
    <mergeCell ref="GQ8:HD8"/>
    <mergeCell ref="HE8:HR8"/>
    <mergeCell ref="HS8:IF8"/>
    <mergeCell ref="GQ7:HD7"/>
    <mergeCell ref="HE7:HR7"/>
    <mergeCell ref="HS7:IF7"/>
    <mergeCell ref="CU8:DI8"/>
    <mergeCell ref="DJ8:DX8"/>
    <mergeCell ref="DY8:EL8"/>
    <mergeCell ref="EM8:EZ8"/>
    <mergeCell ref="FA8:FN8"/>
    <mergeCell ref="GC8:GP8"/>
    <mergeCell ref="FO8:GB8"/>
    <mergeCell ref="EM7:EZ7"/>
    <mergeCell ref="FA7:FN7"/>
    <mergeCell ref="FO7:GB7"/>
    <mergeCell ref="GC7:GP7"/>
    <mergeCell ref="AX7:CT7"/>
    <mergeCell ref="CU7:DI7"/>
    <mergeCell ref="DJ7:DX7"/>
    <mergeCell ref="DY7:EL7"/>
    <mergeCell ref="AX8:CT8"/>
    <mergeCell ref="GQ6:HD6"/>
    <mergeCell ref="HE6:HR6"/>
    <mergeCell ref="HS6:IF6"/>
    <mergeCell ref="GQ5:HD5"/>
    <mergeCell ref="HE5:HR5"/>
    <mergeCell ref="HS5:IF5"/>
    <mergeCell ref="AX5:CT5"/>
    <mergeCell ref="CU5:DI5"/>
    <mergeCell ref="DJ5:DX5"/>
    <mergeCell ref="DY5:EL5"/>
    <mergeCell ref="AX6:CT6"/>
    <mergeCell ref="CU6:DI6"/>
    <mergeCell ref="DJ6:DX6"/>
    <mergeCell ref="DY6:EL6"/>
    <mergeCell ref="FA2:GQ2"/>
    <mergeCell ref="FP3:GQ3"/>
    <mergeCell ref="GR2:IE2"/>
    <mergeCell ref="FO6:GB6"/>
    <mergeCell ref="EM5:EZ5"/>
    <mergeCell ref="FA5:FN5"/>
    <mergeCell ref="FO5:GB5"/>
    <mergeCell ref="GC5:GP5"/>
    <mergeCell ref="EM6:EZ6"/>
    <mergeCell ref="FA6:FN6"/>
    <mergeCell ref="GC6:GP6"/>
    <mergeCell ref="FA3:FO4"/>
    <mergeCell ref="GR3:HF4"/>
    <mergeCell ref="HG3:IE3"/>
    <mergeCell ref="DY4:EL4"/>
    <mergeCell ref="EM4:EZ4"/>
    <mergeCell ref="FP4:GC4"/>
    <mergeCell ref="GD4:GQ4"/>
    <mergeCell ref="HG4:HT4"/>
    <mergeCell ref="HU4:IF4"/>
    <mergeCell ref="AW1:EZ1"/>
    <mergeCell ref="AW2:CT4"/>
    <mergeCell ref="CU2:DI4"/>
    <mergeCell ref="DJ2:EZ2"/>
    <mergeCell ref="DJ3:DX4"/>
    <mergeCell ref="DY3:EZ3"/>
  </mergeCells>
  <printOptions horizontalCentered="1"/>
  <pageMargins left="0.39375" right="0.39375" top="0.5902777777777778" bottom="0.393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00" zoomScalePageLayoutView="0" workbookViewId="0" topLeftCell="BX16">
      <selection activeCell="HE35" sqref="HE35"/>
    </sheetView>
  </sheetViews>
  <sheetFormatPr defaultColWidth="0.875" defaultRowHeight="12.75"/>
  <cols>
    <col min="1" max="48" width="0" style="35" hidden="1" customWidth="1"/>
    <col min="49" max="111" width="0.875" style="35" customWidth="1"/>
    <col min="112" max="112" width="0.37109375" style="35" customWidth="1"/>
    <col min="113" max="113" width="0" style="35" hidden="1" customWidth="1"/>
    <col min="114" max="127" width="0.875" style="35" customWidth="1"/>
    <col min="128" max="128" width="2.125" style="35" customWidth="1"/>
    <col min="129" max="141" width="0.875" style="35" customWidth="1"/>
    <col min="142" max="142" width="4.75390625" style="35" customWidth="1"/>
    <col min="143" max="169" width="0.875" style="35" customWidth="1"/>
    <col min="170" max="170" width="4.75390625" style="35" customWidth="1"/>
    <col min="171" max="171" width="0.12890625" style="35" customWidth="1"/>
    <col min="172" max="183" width="0.875" style="35" customWidth="1"/>
    <col min="184" max="184" width="3.875" style="35" customWidth="1"/>
    <col min="185" max="185" width="0" style="35" hidden="1" customWidth="1"/>
    <col min="186" max="197" width="0.875" style="35" customWidth="1"/>
    <col min="198" max="198" width="1.75390625" style="35" customWidth="1"/>
    <col min="199" max="199" width="0.12890625" style="35" customWidth="1"/>
    <col min="200" max="211" width="0.875" style="35" customWidth="1"/>
    <col min="212" max="212" width="4.125" style="35" customWidth="1"/>
    <col min="213" max="214" width="0" style="35" hidden="1" customWidth="1"/>
    <col min="215" max="224" width="0.875" style="35" customWidth="1"/>
    <col min="225" max="225" width="5.87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25390625" style="35" customWidth="1"/>
    <col min="238" max="238" width="0.875" style="35" customWidth="1"/>
    <col min="239" max="239" width="1.875" style="35" customWidth="1"/>
    <col min="240" max="240" width="0.2421875" style="35" customWidth="1"/>
    <col min="241" max="16384" width="0.875" style="35" customWidth="1"/>
  </cols>
  <sheetData>
    <row r="1" spans="49:156" s="36" customFormat="1" ht="12.75" customHeight="1">
      <c r="AW1" s="188" t="s">
        <v>158</v>
      </c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</row>
    <row r="2" spans="1:256" s="40" customFormat="1" ht="27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165" t="s">
        <v>44</v>
      </c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 t="s">
        <v>107</v>
      </c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6" t="s">
        <v>159</v>
      </c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 t="s">
        <v>109</v>
      </c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 t="s">
        <v>110</v>
      </c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61"/>
      <c r="IG2" s="62"/>
      <c r="IH2" s="62"/>
      <c r="II2" s="62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44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7" t="s">
        <v>111</v>
      </c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 t="s">
        <v>112</v>
      </c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 t="s">
        <v>111</v>
      </c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 t="s">
        <v>112</v>
      </c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 t="s">
        <v>111</v>
      </c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 t="s">
        <v>112</v>
      </c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G3" s="63"/>
      <c r="IH3" s="6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4" customFormat="1" ht="121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 t="s">
        <v>113</v>
      </c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 t="s">
        <v>114</v>
      </c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 t="s">
        <v>113</v>
      </c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 t="s">
        <v>114</v>
      </c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 t="s">
        <v>113</v>
      </c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 t="s">
        <v>114</v>
      </c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7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6"/>
      <c r="AX5" s="174" t="s">
        <v>160</v>
      </c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6">
        <f>DY5+EM5</f>
        <v>0</v>
      </c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>
        <f>FO5+GC5</f>
        <v>0</v>
      </c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>
        <v>0</v>
      </c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0" customFormat="1" ht="23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9"/>
      <c r="AX6" s="170" t="s">
        <v>116</v>
      </c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2">
        <f>DY6+EM6</f>
        <v>10621200</v>
      </c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68">
        <f>SUM(DY8:EL10)</f>
        <v>10621200</v>
      </c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>
        <f>SUM(EM8:EZ10)</f>
        <v>0</v>
      </c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>
        <f>FO6+GC6</f>
        <v>10954000</v>
      </c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>
        <f>SUM(FO8:GB10)</f>
        <v>10954000</v>
      </c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>
        <f>SUM(GC8:GP10)</f>
        <v>0</v>
      </c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>
        <f aca="true" t="shared" si="0" ref="GQ6:GQ11">HE6+HS6</f>
        <v>11487600</v>
      </c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>
        <f>SUM(HE8:HR10)</f>
        <v>11487600</v>
      </c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>
        <f>SUM(HS8:IF10)</f>
        <v>0</v>
      </c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54" customFormat="1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  <c r="AX7" s="179" t="s">
        <v>40</v>
      </c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57" customFormat="1" ht="31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9"/>
      <c r="AX8" s="173" t="s">
        <v>117</v>
      </c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82" t="s">
        <v>118</v>
      </c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3">
        <f>DY8+EM8</f>
        <v>9906400</v>
      </c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4">
        <f>DY13</f>
        <v>9906400</v>
      </c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5">
        <f>FO8+GC8</f>
        <v>10344200</v>
      </c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4">
        <f>FO13</f>
        <v>10344200</v>
      </c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5">
        <f t="shared" si="0"/>
        <v>10816800</v>
      </c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4">
        <f>HE13</f>
        <v>10816800</v>
      </c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57" customFormat="1" ht="30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9"/>
      <c r="AX9" s="173" t="s">
        <v>119</v>
      </c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82" t="s">
        <v>118</v>
      </c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3">
        <f>DY9+EM9</f>
        <v>714800</v>
      </c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4">
        <f>DY27</f>
        <v>714800</v>
      </c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5">
        <f>FO9+GC9</f>
        <v>609800</v>
      </c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4">
        <f>FO27</f>
        <v>609800</v>
      </c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5">
        <f t="shared" si="0"/>
        <v>670800</v>
      </c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4">
        <f>HE27</f>
        <v>670800</v>
      </c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57" customFormat="1" ht="64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9"/>
      <c r="AX10" s="173" t="s">
        <v>120</v>
      </c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82" t="s">
        <v>118</v>
      </c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6">
        <f>DY10+EM10</f>
        <v>0</v>
      </c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4">
        <v>0</v>
      </c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>
        <f>FO10+GC10</f>
        <v>0</v>
      </c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4">
        <v>0</v>
      </c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5">
        <f t="shared" si="0"/>
        <v>0</v>
      </c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4">
        <v>0</v>
      </c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50" customFormat="1" ht="24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46"/>
      <c r="AX11" s="170" t="s">
        <v>126</v>
      </c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2">
        <f>DY11+EM11</f>
        <v>10621200</v>
      </c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68">
        <f>DY13+DY27+DY41</f>
        <v>10621200</v>
      </c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>
        <f>EM13+EM27+EM41</f>
        <v>0</v>
      </c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>
        <f>FO11+GC11</f>
        <v>10954000</v>
      </c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>
        <f>FO13+FO27+FO41</f>
        <v>10954000</v>
      </c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>
        <f>GC13+GC27+GC41</f>
        <v>0</v>
      </c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>
        <f t="shared" si="0"/>
        <v>11487600</v>
      </c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>
        <f>HE13+HE27+HE41</f>
        <v>11487600</v>
      </c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>
        <v>0</v>
      </c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54" customFormat="1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2"/>
      <c r="AX12" s="179" t="s">
        <v>40</v>
      </c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s="64" customFormat="1" ht="33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46"/>
      <c r="AX13" s="189" t="s">
        <v>161</v>
      </c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1">
        <f>DY13+EM13</f>
        <v>9906400</v>
      </c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2">
        <f>DY14+DY15+DY16+DY17+DY18+DY19+DY20+DY21+DY22+DY23+DY24+DY25+DY26</f>
        <v>9906400</v>
      </c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>
        <f>EM14+EM15+EM16+EM17+EM18+EM19+EM20+EM21+EM22+EM23+EM24+EM25+EM26</f>
        <v>0</v>
      </c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>
        <f>FO13+GC13</f>
        <v>10344200</v>
      </c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>
        <f>FO14+FO15+FO16+FO17+FO18+FO19+FO20+FO21+FO22+FO23+FO24+FO25+FO26</f>
        <v>10344200</v>
      </c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>
        <v>0</v>
      </c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>
        <f>HE13+HS13</f>
        <v>10816800</v>
      </c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>
        <f>HE14+HE15+HE16+HE17+HE18+HE19+HE20+HE21+HE22+HE23+HE24+HE25+HE26</f>
        <v>10816800</v>
      </c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>
        <v>0</v>
      </c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57" customFormat="1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9"/>
      <c r="AX14" s="173" t="s">
        <v>127</v>
      </c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82" t="s">
        <v>128</v>
      </c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6">
        <f aca="true" t="shared" si="1" ref="DJ14:DJ41">DY14+EM14</f>
        <v>5050800</v>
      </c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4">
        <v>5050800</v>
      </c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5">
        <f aca="true" t="shared" si="2" ref="FA14:FA41">FO14+GC14</f>
        <v>5282000</v>
      </c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4">
        <v>5282000</v>
      </c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5">
        <f aca="true" t="shared" si="3" ref="GQ14:GQ40">HE14+HS14</f>
        <v>5540900</v>
      </c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4">
        <v>5540900</v>
      </c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5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173" t="s">
        <v>129</v>
      </c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82" t="s">
        <v>130</v>
      </c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6">
        <f t="shared" si="1"/>
        <v>0</v>
      </c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5">
        <f t="shared" si="2"/>
        <v>0</v>
      </c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5">
        <f t="shared" si="3"/>
        <v>0</v>
      </c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5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173" t="s">
        <v>131</v>
      </c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82" t="s">
        <v>132</v>
      </c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6">
        <f t="shared" si="1"/>
        <v>1525400</v>
      </c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4">
        <v>1525400</v>
      </c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5">
        <f t="shared" si="2"/>
        <v>1595100</v>
      </c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4">
        <v>1595100</v>
      </c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5">
        <f t="shared" si="3"/>
        <v>1673300</v>
      </c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4">
        <v>1673300</v>
      </c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5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73" t="s">
        <v>133</v>
      </c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82" t="s">
        <v>134</v>
      </c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6">
        <f t="shared" si="1"/>
        <v>36500</v>
      </c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4">
        <v>36500</v>
      </c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5">
        <f t="shared" si="2"/>
        <v>38200</v>
      </c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4">
        <v>38200</v>
      </c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5">
        <f t="shared" si="3"/>
        <v>40100</v>
      </c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4">
        <v>40100</v>
      </c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5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173" t="s">
        <v>135</v>
      </c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82" t="s">
        <v>136</v>
      </c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6">
        <f t="shared" si="1"/>
        <v>9000</v>
      </c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4">
        <v>9000</v>
      </c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5">
        <f t="shared" si="2"/>
        <v>9400</v>
      </c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4">
        <v>9400</v>
      </c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5">
        <f t="shared" si="3"/>
        <v>9900</v>
      </c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4">
        <v>9900</v>
      </c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5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173" t="s">
        <v>137</v>
      </c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82" t="s">
        <v>138</v>
      </c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6">
        <f t="shared" si="1"/>
        <v>2800900</v>
      </c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4">
        <v>2800900</v>
      </c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5">
        <f t="shared" si="2"/>
        <v>2933900</v>
      </c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4">
        <v>2933900</v>
      </c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5">
        <f t="shared" si="3"/>
        <v>3061100</v>
      </c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4">
        <v>3061100</v>
      </c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57" customFormat="1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173" t="s">
        <v>139</v>
      </c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82" t="s">
        <v>140</v>
      </c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6">
        <f t="shared" si="1"/>
        <v>0</v>
      </c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5">
        <f t="shared" si="2"/>
        <v>0</v>
      </c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5">
        <f t="shared" si="3"/>
        <v>0</v>
      </c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57" customFormat="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173" t="s">
        <v>141</v>
      </c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82" t="s">
        <v>142</v>
      </c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6">
        <f t="shared" si="1"/>
        <v>211600</v>
      </c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4">
        <v>211600</v>
      </c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5">
        <f t="shared" si="2"/>
        <v>211500</v>
      </c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4">
        <v>211500</v>
      </c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5">
        <f t="shared" si="3"/>
        <v>211500</v>
      </c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4">
        <v>211500</v>
      </c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7" customFormat="1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173" t="s">
        <v>143</v>
      </c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82" t="s">
        <v>144</v>
      </c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6">
        <f t="shared" si="1"/>
        <v>218900</v>
      </c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4">
        <v>218900</v>
      </c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5">
        <f t="shared" si="2"/>
        <v>218900</v>
      </c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4">
        <v>218900</v>
      </c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5">
        <f t="shared" si="3"/>
        <v>221700</v>
      </c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4">
        <v>221700</v>
      </c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7" customFormat="1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73" t="s">
        <v>145</v>
      </c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82" t="s">
        <v>146</v>
      </c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6">
        <f t="shared" si="1"/>
        <v>0</v>
      </c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5">
        <f t="shared" si="2"/>
        <v>0</v>
      </c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5">
        <f t="shared" si="3"/>
        <v>0</v>
      </c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5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173" t="s">
        <v>147</v>
      </c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82" t="s">
        <v>148</v>
      </c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6">
        <f t="shared" si="1"/>
        <v>0</v>
      </c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5">
        <f t="shared" si="2"/>
        <v>0</v>
      </c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5">
        <f t="shared" si="3"/>
        <v>0</v>
      </c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5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9"/>
      <c r="AX25" s="173" t="s">
        <v>149</v>
      </c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82" t="s">
        <v>150</v>
      </c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6">
        <f t="shared" si="1"/>
        <v>0</v>
      </c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5">
        <f t="shared" si="2"/>
        <v>0</v>
      </c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5">
        <f t="shared" si="3"/>
        <v>0</v>
      </c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57" customFormat="1" ht="28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9"/>
      <c r="AX26" s="173" t="s">
        <v>151</v>
      </c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82" t="s">
        <v>152</v>
      </c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6">
        <f t="shared" si="1"/>
        <v>53300</v>
      </c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4">
        <v>53300</v>
      </c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5">
        <f t="shared" si="2"/>
        <v>55200</v>
      </c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4">
        <v>55200</v>
      </c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5">
        <f t="shared" si="3"/>
        <v>58300</v>
      </c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4">
        <v>58300</v>
      </c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65" customFormat="1" ht="47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9"/>
      <c r="AX27" s="195" t="s">
        <v>162</v>
      </c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4">
        <f t="shared" si="1"/>
        <v>714800</v>
      </c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3">
        <f>DY28+DY29+DY30+DY31+DY32+DY33+DY34+DY35+DY36+DY37+DY38+DY39+DY40</f>
        <v>714800</v>
      </c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>
        <f>SUM(EM28:EZ40)</f>
        <v>0</v>
      </c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4">
        <f t="shared" si="2"/>
        <v>609800</v>
      </c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3">
        <f>SUM(FO28:GB40)</f>
        <v>609800</v>
      </c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>
        <f>SUM(GC28:GP40)</f>
        <v>0</v>
      </c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4">
        <f t="shared" si="3"/>
        <v>670800</v>
      </c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3">
        <f>SUM(HE28:HR40)</f>
        <v>670800</v>
      </c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>
        <f>SUM(HS28:IF40)</f>
        <v>0</v>
      </c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5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9"/>
      <c r="AX28" s="173" t="s">
        <v>127</v>
      </c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82" t="s">
        <v>128</v>
      </c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6">
        <f t="shared" si="1"/>
        <v>0</v>
      </c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5">
        <f t="shared" si="2"/>
        <v>0</v>
      </c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5">
        <f t="shared" si="3"/>
        <v>0</v>
      </c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57" customFormat="1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9"/>
      <c r="AX29" s="173" t="s">
        <v>129</v>
      </c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82" t="s">
        <v>130</v>
      </c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6">
        <f t="shared" si="1"/>
        <v>325800</v>
      </c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4">
        <v>325800</v>
      </c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5">
        <f t="shared" si="2"/>
        <v>325800</v>
      </c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4">
        <v>325800</v>
      </c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5">
        <f t="shared" si="3"/>
        <v>325800</v>
      </c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4">
        <v>325800</v>
      </c>
      <c r="HF29" s="184"/>
      <c r="HG29" s="184"/>
      <c r="HH29" s="184"/>
      <c r="HI29" s="184"/>
      <c r="HJ29" s="184"/>
      <c r="HK29" s="184"/>
      <c r="HL29" s="184"/>
      <c r="HM29" s="184"/>
      <c r="HN29" s="184"/>
      <c r="HO29" s="184"/>
      <c r="HP29" s="184"/>
      <c r="HQ29" s="184"/>
      <c r="HR29" s="184"/>
      <c r="HS29" s="184"/>
      <c r="HT29" s="184"/>
      <c r="HU29" s="184"/>
      <c r="HV29" s="184"/>
      <c r="HW29" s="184"/>
      <c r="HX29" s="184"/>
      <c r="HY29" s="184"/>
      <c r="HZ29" s="184"/>
      <c r="IA29" s="184"/>
      <c r="IB29" s="184"/>
      <c r="IC29" s="184"/>
      <c r="ID29" s="184"/>
      <c r="IE29" s="184"/>
      <c r="IF29" s="184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57" customFormat="1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9"/>
      <c r="AX30" s="173" t="s">
        <v>131</v>
      </c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82" t="s">
        <v>132</v>
      </c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6">
        <f t="shared" si="1"/>
        <v>0</v>
      </c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5">
        <f t="shared" si="2"/>
        <v>0</v>
      </c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5">
        <f t="shared" si="3"/>
        <v>0</v>
      </c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57" customFormat="1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9"/>
      <c r="AX31" s="173" t="s">
        <v>133</v>
      </c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82" t="s">
        <v>134</v>
      </c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6">
        <f t="shared" si="1"/>
        <v>0</v>
      </c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5">
        <f t="shared" si="2"/>
        <v>0</v>
      </c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5">
        <f t="shared" si="3"/>
        <v>0</v>
      </c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57" customFormat="1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9"/>
      <c r="AX32" s="173" t="s">
        <v>135</v>
      </c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82" t="s">
        <v>136</v>
      </c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6">
        <f t="shared" si="1"/>
        <v>0</v>
      </c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5">
        <f t="shared" si="2"/>
        <v>0</v>
      </c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5">
        <f t="shared" si="3"/>
        <v>0</v>
      </c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57" customFormat="1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9"/>
      <c r="AX33" s="173" t="s">
        <v>137</v>
      </c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82" t="s">
        <v>138</v>
      </c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6">
        <f t="shared" si="1"/>
        <v>0</v>
      </c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5">
        <f t="shared" si="2"/>
        <v>0</v>
      </c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5">
        <f t="shared" si="3"/>
        <v>0</v>
      </c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  <c r="HD33" s="185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57" customFormat="1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9"/>
      <c r="AX34" s="173" t="s">
        <v>139</v>
      </c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82" t="s">
        <v>140</v>
      </c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6">
        <f t="shared" si="1"/>
        <v>0</v>
      </c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5">
        <f t="shared" si="2"/>
        <v>0</v>
      </c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5">
        <f t="shared" si="3"/>
        <v>0</v>
      </c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57" customFormat="1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9"/>
      <c r="AX35" s="173" t="s">
        <v>141</v>
      </c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82" t="s">
        <v>142</v>
      </c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6">
        <f t="shared" si="1"/>
        <v>0</v>
      </c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5">
        <f t="shared" si="2"/>
        <v>0</v>
      </c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5">
        <f t="shared" si="3"/>
        <v>0</v>
      </c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57" customFormat="1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9"/>
      <c r="AX36" s="173" t="s">
        <v>143</v>
      </c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82" t="s">
        <v>144</v>
      </c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6">
        <f t="shared" si="1"/>
        <v>124000</v>
      </c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4">
        <v>124000</v>
      </c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5">
        <f t="shared" si="2"/>
        <v>19000</v>
      </c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4">
        <v>19000</v>
      </c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5">
        <f t="shared" si="3"/>
        <v>80000</v>
      </c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4">
        <v>80000</v>
      </c>
      <c r="HF36" s="184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84"/>
      <c r="HU36" s="184"/>
      <c r="HV36" s="184"/>
      <c r="HW36" s="184"/>
      <c r="HX36" s="184"/>
      <c r="HY36" s="184"/>
      <c r="HZ36" s="184"/>
      <c r="IA36" s="184"/>
      <c r="IB36" s="184"/>
      <c r="IC36" s="184"/>
      <c r="ID36" s="184"/>
      <c r="IE36" s="184"/>
      <c r="IF36" s="184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57" customFormat="1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9"/>
      <c r="AX37" s="173" t="s">
        <v>145</v>
      </c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82" t="s">
        <v>146</v>
      </c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6">
        <f t="shared" si="1"/>
        <v>0</v>
      </c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5">
        <f t="shared" si="2"/>
        <v>0</v>
      </c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5">
        <f t="shared" si="3"/>
        <v>0</v>
      </c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57" customFormat="1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9"/>
      <c r="AX38" s="173" t="s">
        <v>147</v>
      </c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82" t="s">
        <v>148</v>
      </c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6">
        <f t="shared" si="1"/>
        <v>116000</v>
      </c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4">
        <v>116000</v>
      </c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5">
        <f t="shared" si="2"/>
        <v>116000</v>
      </c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4">
        <v>116000</v>
      </c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5">
        <f t="shared" si="3"/>
        <v>116000</v>
      </c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4">
        <v>116000</v>
      </c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57" customFormat="1" ht="12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9"/>
      <c r="AX39" s="173" t="s">
        <v>149</v>
      </c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82" t="s">
        <v>150</v>
      </c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6">
        <f t="shared" si="1"/>
        <v>0</v>
      </c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5">
        <f t="shared" si="2"/>
        <v>0</v>
      </c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5">
        <f t="shared" si="3"/>
        <v>0</v>
      </c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57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197" t="s">
        <v>151</v>
      </c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82" t="s">
        <v>152</v>
      </c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6">
        <f t="shared" si="1"/>
        <v>149000</v>
      </c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4">
        <v>149000</v>
      </c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5">
        <f t="shared" si="2"/>
        <v>149000</v>
      </c>
      <c r="FB40" s="185"/>
      <c r="FC40" s="185"/>
      <c r="FD40" s="185"/>
      <c r="FE40" s="185"/>
      <c r="FF40" s="185"/>
      <c r="FG40" s="185"/>
      <c r="FH40" s="185"/>
      <c r="FI40" s="185"/>
      <c r="FJ40" s="185"/>
      <c r="FK40" s="185"/>
      <c r="FL40" s="185"/>
      <c r="FM40" s="185"/>
      <c r="FN40" s="185"/>
      <c r="FO40" s="184">
        <v>149000</v>
      </c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5">
        <f t="shared" si="3"/>
        <v>149000</v>
      </c>
      <c r="GR40" s="185"/>
      <c r="GS40" s="185"/>
      <c r="GT40" s="185"/>
      <c r="GU40" s="185"/>
      <c r="GV40" s="185"/>
      <c r="GW40" s="185"/>
      <c r="GX40" s="185"/>
      <c r="GY40" s="185"/>
      <c r="GZ40" s="185"/>
      <c r="HA40" s="185"/>
      <c r="HB40" s="185"/>
      <c r="HC40" s="185"/>
      <c r="HD40" s="185"/>
      <c r="HE40" s="184">
        <v>149000</v>
      </c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47" customFormat="1" ht="71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9"/>
      <c r="AX41" s="195" t="s">
        <v>163</v>
      </c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69">
        <f t="shared" si="1"/>
        <v>0</v>
      </c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>
        <f>DY42+DY43+DY44+DY45+DY46+DY47+DY48+DY49+DY50+DY51+DY52+DY53+DY54</f>
        <v>0</v>
      </c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>
        <f>EM42+EM43+EM44+EM45+EM46+EM47+EM48+EM49+EM50+EM51+EM52+EM53+EM54</f>
        <v>0</v>
      </c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>
        <f t="shared" si="2"/>
        <v>0</v>
      </c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>
        <v>0</v>
      </c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69"/>
      <c r="GC41" s="169">
        <v>0</v>
      </c>
      <c r="GD41" s="169"/>
      <c r="GE41" s="169"/>
      <c r="GF41" s="169"/>
      <c r="GG41" s="169"/>
      <c r="GH41" s="169"/>
      <c r="GI41" s="169"/>
      <c r="GJ41" s="169"/>
      <c r="GK41" s="169"/>
      <c r="GL41" s="169"/>
      <c r="GM41" s="169"/>
      <c r="GN41" s="169"/>
      <c r="GO41" s="169"/>
      <c r="GP41" s="169"/>
      <c r="GQ41" s="169">
        <f>HE41+HS41</f>
        <v>0</v>
      </c>
      <c r="GR41" s="169"/>
      <c r="GS41" s="169"/>
      <c r="GT41" s="169"/>
      <c r="GU41" s="169"/>
      <c r="GV41" s="169"/>
      <c r="GW41" s="169"/>
      <c r="GX41" s="169"/>
      <c r="GY41" s="169"/>
      <c r="GZ41" s="169"/>
      <c r="HA41" s="169"/>
      <c r="HB41" s="169"/>
      <c r="HC41" s="169"/>
      <c r="HD41" s="169"/>
      <c r="HE41" s="169">
        <f>HE42+HE43+HE44+HE45+HE46+HE47+HE48+HE49+HE50+HE51+HE52+HE53+HE54</f>
        <v>0</v>
      </c>
      <c r="HF41" s="169"/>
      <c r="HG41" s="169"/>
      <c r="HH41" s="169"/>
      <c r="HI41" s="169"/>
      <c r="HJ41" s="169"/>
      <c r="HK41" s="169"/>
      <c r="HL41" s="169"/>
      <c r="HM41" s="169"/>
      <c r="HN41" s="169"/>
      <c r="HO41" s="169"/>
      <c r="HP41" s="169"/>
      <c r="HQ41" s="169"/>
      <c r="HR41" s="169"/>
      <c r="HS41" s="169">
        <v>0</v>
      </c>
      <c r="HT41" s="169"/>
      <c r="HU41" s="169"/>
      <c r="HV41" s="169"/>
      <c r="HW41" s="169"/>
      <c r="HX41" s="169"/>
      <c r="HY41" s="169"/>
      <c r="HZ41" s="169"/>
      <c r="IA41" s="169"/>
      <c r="IB41" s="169"/>
      <c r="IC41" s="169"/>
      <c r="ID41" s="169"/>
      <c r="IE41" s="169"/>
      <c r="IF41" s="169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57" customFormat="1" ht="14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9"/>
      <c r="AX42" s="173" t="s">
        <v>127</v>
      </c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82" t="s">
        <v>128</v>
      </c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6">
        <f aca="true" t="shared" si="4" ref="DJ42:DJ54">DY42+EM42</f>
        <v>0</v>
      </c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4">
        <v>0</v>
      </c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5">
        <f aca="true" t="shared" si="5" ref="FA42:FA54">FO42+GC42</f>
        <v>0</v>
      </c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4">
        <v>0</v>
      </c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5">
        <f aca="true" t="shared" si="6" ref="GQ42:GQ54">HE42+HS42</f>
        <v>0</v>
      </c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4">
        <v>0</v>
      </c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57" customFormat="1" ht="16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9"/>
      <c r="AX43" s="173" t="s">
        <v>129</v>
      </c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82" t="s">
        <v>130</v>
      </c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6">
        <f t="shared" si="4"/>
        <v>0</v>
      </c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4">
        <v>0</v>
      </c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5">
        <f t="shared" si="5"/>
        <v>0</v>
      </c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4">
        <v>0</v>
      </c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5">
        <f t="shared" si="6"/>
        <v>0</v>
      </c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4">
        <v>0</v>
      </c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57" customFormat="1" ht="16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9"/>
      <c r="AX44" s="173" t="s">
        <v>131</v>
      </c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82" t="s">
        <v>132</v>
      </c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6">
        <f t="shared" si="4"/>
        <v>0</v>
      </c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4">
        <v>0</v>
      </c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5">
        <f t="shared" si="5"/>
        <v>0</v>
      </c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4">
        <v>0</v>
      </c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5">
        <f t="shared" si="6"/>
        <v>0</v>
      </c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4">
        <v>0</v>
      </c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s="57" customFormat="1" ht="18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9"/>
      <c r="AX45" s="173" t="s">
        <v>133</v>
      </c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82" t="s">
        <v>134</v>
      </c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6">
        <f t="shared" si="4"/>
        <v>0</v>
      </c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4">
        <v>0</v>
      </c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5">
        <f t="shared" si="5"/>
        <v>0</v>
      </c>
      <c r="FB45" s="185"/>
      <c r="FC45" s="185"/>
      <c r="FD45" s="185"/>
      <c r="FE45" s="185"/>
      <c r="FF45" s="185"/>
      <c r="FG45" s="185"/>
      <c r="FH45" s="185"/>
      <c r="FI45" s="185"/>
      <c r="FJ45" s="185"/>
      <c r="FK45" s="185"/>
      <c r="FL45" s="185"/>
      <c r="FM45" s="185"/>
      <c r="FN45" s="185"/>
      <c r="FO45" s="184">
        <v>0</v>
      </c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5">
        <f t="shared" si="6"/>
        <v>0</v>
      </c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4">
        <v>0</v>
      </c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s="57" customFormat="1" ht="1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9"/>
      <c r="AX46" s="173" t="s">
        <v>135</v>
      </c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82" t="s">
        <v>136</v>
      </c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6">
        <f t="shared" si="4"/>
        <v>0</v>
      </c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4">
        <v>0</v>
      </c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5">
        <f t="shared" si="5"/>
        <v>0</v>
      </c>
      <c r="FB46" s="185"/>
      <c r="FC46" s="185"/>
      <c r="FD46" s="185"/>
      <c r="FE46" s="185"/>
      <c r="FF46" s="185"/>
      <c r="FG46" s="185"/>
      <c r="FH46" s="185"/>
      <c r="FI46" s="185"/>
      <c r="FJ46" s="185"/>
      <c r="FK46" s="185"/>
      <c r="FL46" s="185"/>
      <c r="FM46" s="185"/>
      <c r="FN46" s="185"/>
      <c r="FO46" s="184">
        <v>0</v>
      </c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5">
        <f t="shared" si="6"/>
        <v>0</v>
      </c>
      <c r="GR46" s="185"/>
      <c r="GS46" s="185"/>
      <c r="GT46" s="185"/>
      <c r="GU46" s="185"/>
      <c r="GV46" s="185"/>
      <c r="GW46" s="185"/>
      <c r="GX46" s="185"/>
      <c r="GY46" s="185"/>
      <c r="GZ46" s="185"/>
      <c r="HA46" s="185"/>
      <c r="HB46" s="185"/>
      <c r="HC46" s="185"/>
      <c r="HD46" s="185"/>
      <c r="HE46" s="184">
        <v>0</v>
      </c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s="57" customFormat="1" ht="1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9"/>
      <c r="AX47" s="173" t="s">
        <v>137</v>
      </c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82" t="s">
        <v>138</v>
      </c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6">
        <f t="shared" si="4"/>
        <v>0</v>
      </c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4">
        <v>0</v>
      </c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5">
        <f t="shared" si="5"/>
        <v>0</v>
      </c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4">
        <v>0</v>
      </c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5">
        <f t="shared" si="6"/>
        <v>0</v>
      </c>
      <c r="GR47" s="185"/>
      <c r="GS47" s="185"/>
      <c r="GT47" s="185"/>
      <c r="GU47" s="185"/>
      <c r="GV47" s="185"/>
      <c r="GW47" s="185"/>
      <c r="GX47" s="185"/>
      <c r="GY47" s="185"/>
      <c r="GZ47" s="185"/>
      <c r="HA47" s="185"/>
      <c r="HB47" s="185"/>
      <c r="HC47" s="185"/>
      <c r="HD47" s="185"/>
      <c r="HE47" s="184">
        <v>0</v>
      </c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s="57" customFormat="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49"/>
      <c r="AX48" s="173" t="s">
        <v>139</v>
      </c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82" t="s">
        <v>140</v>
      </c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6">
        <f t="shared" si="4"/>
        <v>0</v>
      </c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4">
        <v>0</v>
      </c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5">
        <f t="shared" si="5"/>
        <v>0</v>
      </c>
      <c r="FB48" s="185"/>
      <c r="FC48" s="185"/>
      <c r="FD48" s="185"/>
      <c r="FE48" s="185"/>
      <c r="FF48" s="185"/>
      <c r="FG48" s="185"/>
      <c r="FH48" s="185"/>
      <c r="FI48" s="185"/>
      <c r="FJ48" s="185"/>
      <c r="FK48" s="185"/>
      <c r="FL48" s="185"/>
      <c r="FM48" s="185"/>
      <c r="FN48" s="185"/>
      <c r="FO48" s="184">
        <v>0</v>
      </c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5">
        <f t="shared" si="6"/>
        <v>0</v>
      </c>
      <c r="GR48" s="185"/>
      <c r="GS48" s="185"/>
      <c r="GT48" s="185"/>
      <c r="GU48" s="185"/>
      <c r="GV48" s="185"/>
      <c r="GW48" s="185"/>
      <c r="GX48" s="185"/>
      <c r="GY48" s="185"/>
      <c r="GZ48" s="185"/>
      <c r="HA48" s="185"/>
      <c r="HB48" s="185"/>
      <c r="HC48" s="185"/>
      <c r="HD48" s="185"/>
      <c r="HE48" s="184">
        <v>0</v>
      </c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57" customFormat="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49"/>
      <c r="AX49" s="173" t="s">
        <v>141</v>
      </c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82" t="s">
        <v>142</v>
      </c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6">
        <f t="shared" si="4"/>
        <v>0</v>
      </c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4">
        <v>0</v>
      </c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5">
        <f t="shared" si="5"/>
        <v>0</v>
      </c>
      <c r="FB49" s="185"/>
      <c r="FC49" s="185"/>
      <c r="FD49" s="185"/>
      <c r="FE49" s="185"/>
      <c r="FF49" s="185"/>
      <c r="FG49" s="185"/>
      <c r="FH49" s="185"/>
      <c r="FI49" s="185"/>
      <c r="FJ49" s="185"/>
      <c r="FK49" s="185"/>
      <c r="FL49" s="185"/>
      <c r="FM49" s="185"/>
      <c r="FN49" s="185"/>
      <c r="FO49" s="184">
        <v>0</v>
      </c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5">
        <f t="shared" si="6"/>
        <v>0</v>
      </c>
      <c r="GR49" s="185"/>
      <c r="GS49" s="185"/>
      <c r="GT49" s="185"/>
      <c r="GU49" s="185"/>
      <c r="GV49" s="185"/>
      <c r="GW49" s="185"/>
      <c r="GX49" s="185"/>
      <c r="GY49" s="185"/>
      <c r="GZ49" s="185"/>
      <c r="HA49" s="185"/>
      <c r="HB49" s="185"/>
      <c r="HC49" s="185"/>
      <c r="HD49" s="185"/>
      <c r="HE49" s="184">
        <v>0</v>
      </c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57" customFormat="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49"/>
      <c r="AX50" s="173" t="s">
        <v>143</v>
      </c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82" t="s">
        <v>144</v>
      </c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6">
        <f t="shared" si="4"/>
        <v>0</v>
      </c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4">
        <v>0</v>
      </c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5">
        <f t="shared" si="5"/>
        <v>0</v>
      </c>
      <c r="FB50" s="185"/>
      <c r="FC50" s="185"/>
      <c r="FD50" s="185"/>
      <c r="FE50" s="185"/>
      <c r="FF50" s="185"/>
      <c r="FG50" s="185"/>
      <c r="FH50" s="185"/>
      <c r="FI50" s="185"/>
      <c r="FJ50" s="185"/>
      <c r="FK50" s="185"/>
      <c r="FL50" s="185"/>
      <c r="FM50" s="185"/>
      <c r="FN50" s="185"/>
      <c r="FO50" s="184">
        <v>0</v>
      </c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5">
        <f t="shared" si="6"/>
        <v>0</v>
      </c>
      <c r="GR50" s="185"/>
      <c r="GS50" s="185"/>
      <c r="GT50" s="185"/>
      <c r="GU50" s="185"/>
      <c r="GV50" s="185"/>
      <c r="GW50" s="185"/>
      <c r="GX50" s="185"/>
      <c r="GY50" s="185"/>
      <c r="GZ50" s="185"/>
      <c r="HA50" s="185"/>
      <c r="HB50" s="185"/>
      <c r="HC50" s="185"/>
      <c r="HD50" s="185"/>
      <c r="HE50" s="184">
        <v>0</v>
      </c>
      <c r="HF50" s="184"/>
      <c r="HG50" s="184"/>
      <c r="HH50" s="184"/>
      <c r="HI50" s="184"/>
      <c r="HJ50" s="184"/>
      <c r="HK50" s="184"/>
      <c r="HL50" s="184"/>
      <c r="HM50" s="184"/>
      <c r="HN50" s="184"/>
      <c r="HO50" s="184"/>
      <c r="HP50" s="184"/>
      <c r="HQ50" s="184"/>
      <c r="HR50" s="184"/>
      <c r="HS50" s="184"/>
      <c r="HT50" s="184"/>
      <c r="HU50" s="184"/>
      <c r="HV50" s="184"/>
      <c r="HW50" s="184"/>
      <c r="HX50" s="184"/>
      <c r="HY50" s="184"/>
      <c r="HZ50" s="184"/>
      <c r="IA50" s="184"/>
      <c r="IB50" s="184"/>
      <c r="IC50" s="184"/>
      <c r="ID50" s="184"/>
      <c r="IE50" s="184"/>
      <c r="IF50" s="184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57" customFormat="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49"/>
      <c r="AX51" s="173" t="s">
        <v>145</v>
      </c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82" t="s">
        <v>146</v>
      </c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6">
        <f t="shared" si="4"/>
        <v>0</v>
      </c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4">
        <v>0</v>
      </c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5">
        <f t="shared" si="5"/>
        <v>0</v>
      </c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4">
        <v>0</v>
      </c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5">
        <f t="shared" si="6"/>
        <v>0</v>
      </c>
      <c r="GR51" s="185"/>
      <c r="GS51" s="185"/>
      <c r="GT51" s="185"/>
      <c r="GU51" s="185"/>
      <c r="GV51" s="185"/>
      <c r="GW51" s="185"/>
      <c r="GX51" s="185"/>
      <c r="GY51" s="185"/>
      <c r="GZ51" s="185"/>
      <c r="HA51" s="185"/>
      <c r="HB51" s="185"/>
      <c r="HC51" s="185"/>
      <c r="HD51" s="185"/>
      <c r="HE51" s="184">
        <v>0</v>
      </c>
      <c r="HF51" s="184"/>
      <c r="HG51" s="184"/>
      <c r="HH51" s="184"/>
      <c r="HI51" s="184"/>
      <c r="HJ51" s="184"/>
      <c r="HK51" s="184"/>
      <c r="HL51" s="184"/>
      <c r="HM51" s="184"/>
      <c r="HN51" s="184"/>
      <c r="HO51" s="184"/>
      <c r="HP51" s="184"/>
      <c r="HQ51" s="184"/>
      <c r="HR51" s="184"/>
      <c r="HS51" s="184"/>
      <c r="HT51" s="184"/>
      <c r="HU51" s="184"/>
      <c r="HV51" s="184"/>
      <c r="HW51" s="184"/>
      <c r="HX51" s="184"/>
      <c r="HY51" s="184"/>
      <c r="HZ51" s="184"/>
      <c r="IA51" s="184"/>
      <c r="IB51" s="184"/>
      <c r="IC51" s="184"/>
      <c r="ID51" s="184"/>
      <c r="IE51" s="184"/>
      <c r="IF51" s="184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s="57" customFormat="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49"/>
      <c r="AX52" s="173" t="s">
        <v>147</v>
      </c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82" t="s">
        <v>148</v>
      </c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6">
        <f t="shared" si="4"/>
        <v>0</v>
      </c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4">
        <v>0</v>
      </c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5">
        <f t="shared" si="5"/>
        <v>0</v>
      </c>
      <c r="FB52" s="185"/>
      <c r="FC52" s="185"/>
      <c r="FD52" s="185"/>
      <c r="FE52" s="185"/>
      <c r="FF52" s="185"/>
      <c r="FG52" s="185"/>
      <c r="FH52" s="185"/>
      <c r="FI52" s="185"/>
      <c r="FJ52" s="185"/>
      <c r="FK52" s="185"/>
      <c r="FL52" s="185"/>
      <c r="FM52" s="185"/>
      <c r="FN52" s="185"/>
      <c r="FO52" s="184">
        <v>0</v>
      </c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5">
        <f t="shared" si="6"/>
        <v>0</v>
      </c>
      <c r="GR52" s="185"/>
      <c r="GS52" s="185"/>
      <c r="GT52" s="185"/>
      <c r="GU52" s="185"/>
      <c r="GV52" s="185"/>
      <c r="GW52" s="185"/>
      <c r="GX52" s="185"/>
      <c r="GY52" s="185"/>
      <c r="GZ52" s="185"/>
      <c r="HA52" s="185"/>
      <c r="HB52" s="185"/>
      <c r="HC52" s="185"/>
      <c r="HD52" s="185"/>
      <c r="HE52" s="184">
        <v>0</v>
      </c>
      <c r="HF52" s="184"/>
      <c r="HG52" s="184"/>
      <c r="HH52" s="184"/>
      <c r="HI52" s="184"/>
      <c r="HJ52" s="184"/>
      <c r="HK52" s="184"/>
      <c r="HL52" s="184"/>
      <c r="HM52" s="184"/>
      <c r="HN52" s="184"/>
      <c r="HO52" s="184"/>
      <c r="HP52" s="184"/>
      <c r="HQ52" s="184"/>
      <c r="HR52" s="184"/>
      <c r="HS52" s="184"/>
      <c r="HT52" s="184"/>
      <c r="HU52" s="184"/>
      <c r="HV52" s="184"/>
      <c r="HW52" s="184"/>
      <c r="HX52" s="184"/>
      <c r="HY52" s="184"/>
      <c r="HZ52" s="184"/>
      <c r="IA52" s="184"/>
      <c r="IB52" s="184"/>
      <c r="IC52" s="184"/>
      <c r="ID52" s="184"/>
      <c r="IE52" s="184"/>
      <c r="IF52" s="184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s="57" customFormat="1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49"/>
      <c r="AX53" s="173" t="s">
        <v>149</v>
      </c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82" t="s">
        <v>150</v>
      </c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6">
        <f t="shared" si="4"/>
        <v>0</v>
      </c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4">
        <v>0</v>
      </c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5">
        <f t="shared" si="5"/>
        <v>0</v>
      </c>
      <c r="FB53" s="185"/>
      <c r="FC53" s="185"/>
      <c r="FD53" s="185"/>
      <c r="FE53" s="185"/>
      <c r="FF53" s="185"/>
      <c r="FG53" s="185"/>
      <c r="FH53" s="185"/>
      <c r="FI53" s="185"/>
      <c r="FJ53" s="185"/>
      <c r="FK53" s="185"/>
      <c r="FL53" s="185"/>
      <c r="FM53" s="185"/>
      <c r="FN53" s="185"/>
      <c r="FO53" s="184">
        <v>0</v>
      </c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5">
        <f t="shared" si="6"/>
        <v>0</v>
      </c>
      <c r="GR53" s="185"/>
      <c r="GS53" s="185"/>
      <c r="GT53" s="185"/>
      <c r="GU53" s="185"/>
      <c r="GV53" s="185"/>
      <c r="GW53" s="185"/>
      <c r="GX53" s="185"/>
      <c r="GY53" s="185"/>
      <c r="GZ53" s="185"/>
      <c r="HA53" s="185"/>
      <c r="HB53" s="185"/>
      <c r="HC53" s="185"/>
      <c r="HD53" s="185"/>
      <c r="HE53" s="184">
        <v>0</v>
      </c>
      <c r="HF53" s="184"/>
      <c r="HG53" s="184"/>
      <c r="HH53" s="184"/>
      <c r="HI53" s="184"/>
      <c r="HJ53" s="184"/>
      <c r="HK53" s="184"/>
      <c r="HL53" s="184"/>
      <c r="HM53" s="184"/>
      <c r="HN53" s="184"/>
      <c r="HO53" s="184"/>
      <c r="HP53" s="184"/>
      <c r="HQ53" s="184"/>
      <c r="HR53" s="184"/>
      <c r="HS53" s="184"/>
      <c r="HT53" s="184"/>
      <c r="HU53" s="184"/>
      <c r="HV53" s="184"/>
      <c r="HW53" s="184"/>
      <c r="HX53" s="184"/>
      <c r="HY53" s="184"/>
      <c r="HZ53" s="184"/>
      <c r="IA53" s="184"/>
      <c r="IB53" s="184"/>
      <c r="IC53" s="184"/>
      <c r="ID53" s="184"/>
      <c r="IE53" s="184"/>
      <c r="IF53" s="184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s="57" customFormat="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197" t="s">
        <v>151</v>
      </c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82" t="s">
        <v>152</v>
      </c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6">
        <f t="shared" si="4"/>
        <v>0</v>
      </c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4">
        <v>0</v>
      </c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5">
        <f t="shared" si="5"/>
        <v>0</v>
      </c>
      <c r="FB54" s="185"/>
      <c r="FC54" s="185"/>
      <c r="FD54" s="185"/>
      <c r="FE54" s="185"/>
      <c r="FF54" s="185"/>
      <c r="FG54" s="185"/>
      <c r="FH54" s="185"/>
      <c r="FI54" s="185"/>
      <c r="FJ54" s="185"/>
      <c r="FK54" s="185"/>
      <c r="FL54" s="185"/>
      <c r="FM54" s="185"/>
      <c r="FN54" s="185"/>
      <c r="FO54" s="184">
        <v>0</v>
      </c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5">
        <f t="shared" si="6"/>
        <v>0</v>
      </c>
      <c r="GR54" s="185"/>
      <c r="GS54" s="185"/>
      <c r="GT54" s="185"/>
      <c r="GU54" s="185"/>
      <c r="GV54" s="185"/>
      <c r="GW54" s="185"/>
      <c r="GX54" s="185"/>
      <c r="GY54" s="185"/>
      <c r="GZ54" s="185"/>
      <c r="HA54" s="185"/>
      <c r="HB54" s="185"/>
      <c r="HC54" s="185"/>
      <c r="HD54" s="185"/>
      <c r="HE54" s="184">
        <v>0</v>
      </c>
      <c r="HF54" s="184"/>
      <c r="HG54" s="184"/>
      <c r="HH54" s="184"/>
      <c r="HI54" s="184"/>
      <c r="HJ54" s="184"/>
      <c r="HK54" s="184"/>
      <c r="HL54" s="184"/>
      <c r="HM54" s="184"/>
      <c r="HN54" s="184"/>
      <c r="HO54" s="184"/>
      <c r="HP54" s="184"/>
      <c r="HQ54" s="184"/>
      <c r="HR54" s="184"/>
      <c r="HS54" s="184"/>
      <c r="HT54" s="184"/>
      <c r="HU54" s="184"/>
      <c r="HV54" s="184"/>
      <c r="HW54" s="184"/>
      <c r="HX54" s="184"/>
      <c r="HY54" s="184"/>
      <c r="HZ54" s="184"/>
      <c r="IA54" s="184"/>
      <c r="IB54" s="184"/>
      <c r="IC54" s="184"/>
      <c r="ID54" s="184"/>
      <c r="IE54" s="184"/>
      <c r="IF54" s="184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s="57" customFormat="1" ht="12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198" t="s">
        <v>153</v>
      </c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6">
        <f>DY55+EM55</f>
        <v>0</v>
      </c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4">
        <v>0</v>
      </c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5">
        <f>FO55+GC55</f>
        <v>0</v>
      </c>
      <c r="FB55" s="185"/>
      <c r="FC55" s="185"/>
      <c r="FD55" s="185"/>
      <c r="FE55" s="185"/>
      <c r="FF55" s="185"/>
      <c r="FG55" s="185"/>
      <c r="FH55" s="185"/>
      <c r="FI55" s="185"/>
      <c r="FJ55" s="185"/>
      <c r="FK55" s="185"/>
      <c r="FL55" s="185"/>
      <c r="FM55" s="185"/>
      <c r="FN55" s="185"/>
      <c r="FO55" s="184">
        <v>0</v>
      </c>
      <c r="FP55" s="184"/>
      <c r="FQ55" s="184"/>
      <c r="FR55" s="184"/>
      <c r="FS55" s="184"/>
      <c r="FT55" s="184"/>
      <c r="FU55" s="184"/>
      <c r="FV55" s="184"/>
      <c r="FW55" s="184"/>
      <c r="FX55" s="184"/>
      <c r="FY55" s="184"/>
      <c r="FZ55" s="184"/>
      <c r="GA55" s="184"/>
      <c r="GB55" s="184"/>
      <c r="GC55" s="184"/>
      <c r="GD55" s="184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4"/>
      <c r="GP55" s="184"/>
      <c r="GQ55" s="185">
        <f>HE55+HS55</f>
        <v>0</v>
      </c>
      <c r="GR55" s="185"/>
      <c r="GS55" s="185"/>
      <c r="GT55" s="185"/>
      <c r="GU55" s="185"/>
      <c r="GV55" s="185"/>
      <c r="GW55" s="185"/>
      <c r="GX55" s="185"/>
      <c r="GY55" s="185"/>
      <c r="GZ55" s="185"/>
      <c r="HA55" s="185"/>
      <c r="HB55" s="185"/>
      <c r="HC55" s="185"/>
      <c r="HD55" s="185"/>
      <c r="HE55" s="184">
        <v>0</v>
      </c>
      <c r="HF55" s="184"/>
      <c r="HG55" s="184"/>
      <c r="HH55" s="184"/>
      <c r="HI55" s="184"/>
      <c r="HJ55" s="184"/>
      <c r="HK55" s="184"/>
      <c r="HL55" s="184"/>
      <c r="HM55" s="184"/>
      <c r="HN55" s="184"/>
      <c r="HO55" s="184"/>
      <c r="HP55" s="184"/>
      <c r="HQ55" s="184"/>
      <c r="HR55" s="184"/>
      <c r="HS55" s="184"/>
      <c r="HT55" s="184"/>
      <c r="HU55" s="184"/>
      <c r="HV55" s="184"/>
      <c r="HW55" s="184"/>
      <c r="HX55" s="184"/>
      <c r="HY55" s="184"/>
      <c r="HZ55" s="184"/>
      <c r="IA55" s="184"/>
      <c r="IB55" s="184"/>
      <c r="IC55" s="184"/>
      <c r="ID55" s="184"/>
      <c r="IE55" s="184"/>
      <c r="IF55" s="184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</sheetData>
  <sheetProtection selectLockedCells="1" selectUnlockedCells="1"/>
  <mergeCells count="579">
    <mergeCell ref="HE55:HR55"/>
    <mergeCell ref="HS55:IF55"/>
    <mergeCell ref="EM55:EZ55"/>
    <mergeCell ref="FA55:FN55"/>
    <mergeCell ref="FO55:GB55"/>
    <mergeCell ref="GC55:GP55"/>
    <mergeCell ref="AW55:CT55"/>
    <mergeCell ref="CU55:DI55"/>
    <mergeCell ref="DJ55:DX55"/>
    <mergeCell ref="DY55:EL55"/>
    <mergeCell ref="GC54:GP54"/>
    <mergeCell ref="GQ54:HD54"/>
    <mergeCell ref="FA54:FN54"/>
    <mergeCell ref="FO54:GB54"/>
    <mergeCell ref="GQ55:HD55"/>
    <mergeCell ref="HE54:HR54"/>
    <mergeCell ref="HS54:IF54"/>
    <mergeCell ref="GQ53:HD53"/>
    <mergeCell ref="HE53:HR53"/>
    <mergeCell ref="HS53:IF53"/>
    <mergeCell ref="AW54:CT54"/>
    <mergeCell ref="CU54:DI54"/>
    <mergeCell ref="DJ54:DX54"/>
    <mergeCell ref="DY54:EL54"/>
    <mergeCell ref="EM54:EZ54"/>
    <mergeCell ref="EM53:EZ53"/>
    <mergeCell ref="FA53:FN53"/>
    <mergeCell ref="FO53:GB53"/>
    <mergeCell ref="GC53:GP53"/>
    <mergeCell ref="AX53:CT53"/>
    <mergeCell ref="CU53:DI53"/>
    <mergeCell ref="DJ53:DX53"/>
    <mergeCell ref="DY53:EL53"/>
    <mergeCell ref="GQ52:HD52"/>
    <mergeCell ref="HE52:HR52"/>
    <mergeCell ref="HS52:IF52"/>
    <mergeCell ref="GQ51:HD51"/>
    <mergeCell ref="HE51:HR51"/>
    <mergeCell ref="HS51:IF51"/>
    <mergeCell ref="CU52:DI52"/>
    <mergeCell ref="DJ52:DX52"/>
    <mergeCell ref="DY52:EL52"/>
    <mergeCell ref="EM52:EZ52"/>
    <mergeCell ref="FA52:FN52"/>
    <mergeCell ref="GC52:GP52"/>
    <mergeCell ref="FO52:GB52"/>
    <mergeCell ref="EM51:EZ51"/>
    <mergeCell ref="FA51:FN51"/>
    <mergeCell ref="FO51:GB51"/>
    <mergeCell ref="GC51:GP51"/>
    <mergeCell ref="AX51:CT51"/>
    <mergeCell ref="CU51:DI51"/>
    <mergeCell ref="DJ51:DX51"/>
    <mergeCell ref="DY51:EL51"/>
    <mergeCell ref="AX52:CT52"/>
    <mergeCell ref="GQ50:HD50"/>
    <mergeCell ref="HE50:HR50"/>
    <mergeCell ref="HS50:IF50"/>
    <mergeCell ref="GQ49:HD49"/>
    <mergeCell ref="HE49:HR49"/>
    <mergeCell ref="HS49:IF49"/>
    <mergeCell ref="CU50:DI50"/>
    <mergeCell ref="DJ50:DX50"/>
    <mergeCell ref="DY50:EL50"/>
    <mergeCell ref="FA50:FN50"/>
    <mergeCell ref="GC50:GP50"/>
    <mergeCell ref="FO50:GB50"/>
    <mergeCell ref="EM49:EZ49"/>
    <mergeCell ref="FA49:FN49"/>
    <mergeCell ref="FO49:GB49"/>
    <mergeCell ref="GC49:GP49"/>
    <mergeCell ref="AX49:CT49"/>
    <mergeCell ref="CU49:DI49"/>
    <mergeCell ref="DJ49:DX49"/>
    <mergeCell ref="DY49:EL49"/>
    <mergeCell ref="AX50:CT50"/>
    <mergeCell ref="GQ48:HD48"/>
    <mergeCell ref="GC48:GP48"/>
    <mergeCell ref="FO48:GB48"/>
    <mergeCell ref="AX48:CT48"/>
    <mergeCell ref="EM50:EZ50"/>
    <mergeCell ref="HE48:HR48"/>
    <mergeCell ref="HS48:IF48"/>
    <mergeCell ref="GQ47:HD47"/>
    <mergeCell ref="HE47:HR47"/>
    <mergeCell ref="HS47:IF47"/>
    <mergeCell ref="CU48:DI48"/>
    <mergeCell ref="DJ48:DX48"/>
    <mergeCell ref="DY48:EL48"/>
    <mergeCell ref="EM48:EZ48"/>
    <mergeCell ref="FA48:FN48"/>
    <mergeCell ref="EM47:EZ47"/>
    <mergeCell ref="FA47:FN47"/>
    <mergeCell ref="FO47:GB47"/>
    <mergeCell ref="GC47:GP47"/>
    <mergeCell ref="AX47:CT47"/>
    <mergeCell ref="CU47:DI47"/>
    <mergeCell ref="DJ47:DX47"/>
    <mergeCell ref="DY47:EL47"/>
    <mergeCell ref="GQ46:HD46"/>
    <mergeCell ref="HE46:HR46"/>
    <mergeCell ref="HS46:IF46"/>
    <mergeCell ref="GQ45:HD45"/>
    <mergeCell ref="HE45:HR45"/>
    <mergeCell ref="HS45:IF45"/>
    <mergeCell ref="CU46:DI46"/>
    <mergeCell ref="DJ46:DX46"/>
    <mergeCell ref="DY46:EL46"/>
    <mergeCell ref="EM46:EZ46"/>
    <mergeCell ref="FA46:FN46"/>
    <mergeCell ref="GC46:GP46"/>
    <mergeCell ref="FO46:GB46"/>
    <mergeCell ref="EM45:EZ45"/>
    <mergeCell ref="FA45:FN45"/>
    <mergeCell ref="FO45:GB45"/>
    <mergeCell ref="GC45:GP45"/>
    <mergeCell ref="AX45:CT45"/>
    <mergeCell ref="CU45:DI45"/>
    <mergeCell ref="DJ45:DX45"/>
    <mergeCell ref="DY45:EL45"/>
    <mergeCell ref="AX46:CT46"/>
    <mergeCell ref="GQ44:HD44"/>
    <mergeCell ref="HE44:HR44"/>
    <mergeCell ref="HS44:IF44"/>
    <mergeCell ref="GQ43:HD43"/>
    <mergeCell ref="HE43:HR43"/>
    <mergeCell ref="HS43:IF43"/>
    <mergeCell ref="CU44:DI44"/>
    <mergeCell ref="DJ44:DX44"/>
    <mergeCell ref="DY44:EL44"/>
    <mergeCell ref="FA44:FN44"/>
    <mergeCell ref="GC44:GP44"/>
    <mergeCell ref="FO44:GB44"/>
    <mergeCell ref="EM43:EZ43"/>
    <mergeCell ref="FA43:FN43"/>
    <mergeCell ref="FO43:GB43"/>
    <mergeCell ref="GC43:GP43"/>
    <mergeCell ref="AX43:CT43"/>
    <mergeCell ref="CU43:DI43"/>
    <mergeCell ref="DJ43:DX43"/>
    <mergeCell ref="DY43:EL43"/>
    <mergeCell ref="AX44:CT44"/>
    <mergeCell ref="GQ42:HD42"/>
    <mergeCell ref="GC42:GP42"/>
    <mergeCell ref="FO42:GB42"/>
    <mergeCell ref="AX42:CT42"/>
    <mergeCell ref="EM44:EZ44"/>
    <mergeCell ref="HE42:HR42"/>
    <mergeCell ref="HS42:IF42"/>
    <mergeCell ref="GQ41:HD41"/>
    <mergeCell ref="HE41:HR41"/>
    <mergeCell ref="HS41:IF41"/>
    <mergeCell ref="CU42:DI42"/>
    <mergeCell ref="DJ42:DX42"/>
    <mergeCell ref="DY42:EL42"/>
    <mergeCell ref="EM42:EZ42"/>
    <mergeCell ref="FA42:FN42"/>
    <mergeCell ref="EM41:EZ41"/>
    <mergeCell ref="FA41:FN41"/>
    <mergeCell ref="FO41:GB41"/>
    <mergeCell ref="GC41:GP41"/>
    <mergeCell ref="AX41:CT41"/>
    <mergeCell ref="CU41:DI41"/>
    <mergeCell ref="DJ41:DX41"/>
    <mergeCell ref="DY41:EL41"/>
    <mergeCell ref="GQ40:HD40"/>
    <mergeCell ref="HE40:HR40"/>
    <mergeCell ref="HS40:IF40"/>
    <mergeCell ref="GQ39:HD39"/>
    <mergeCell ref="HE39:HR39"/>
    <mergeCell ref="HS39:IF39"/>
    <mergeCell ref="CU40:DI40"/>
    <mergeCell ref="DJ40:DX40"/>
    <mergeCell ref="DY40:EL40"/>
    <mergeCell ref="EM40:EZ40"/>
    <mergeCell ref="FA40:FN40"/>
    <mergeCell ref="GC40:GP40"/>
    <mergeCell ref="FO40:GB40"/>
    <mergeCell ref="EM39:EZ39"/>
    <mergeCell ref="FA39:FN39"/>
    <mergeCell ref="FO39:GB39"/>
    <mergeCell ref="GC39:GP39"/>
    <mergeCell ref="AX39:CT39"/>
    <mergeCell ref="CU39:DI39"/>
    <mergeCell ref="DJ39:DX39"/>
    <mergeCell ref="DY39:EL39"/>
    <mergeCell ref="AW40:CT40"/>
    <mergeCell ref="GQ38:HD38"/>
    <mergeCell ref="HE38:HR38"/>
    <mergeCell ref="HS38:IF38"/>
    <mergeCell ref="GQ37:HD37"/>
    <mergeCell ref="HE37:HR37"/>
    <mergeCell ref="HS37:IF37"/>
    <mergeCell ref="CU38:DI38"/>
    <mergeCell ref="DJ38:DX38"/>
    <mergeCell ref="DY38:EL38"/>
    <mergeCell ref="FA38:FN38"/>
    <mergeCell ref="GC38:GP38"/>
    <mergeCell ref="FO38:GB38"/>
    <mergeCell ref="EM37:EZ37"/>
    <mergeCell ref="FA37:FN37"/>
    <mergeCell ref="FO37:GB37"/>
    <mergeCell ref="GC37:GP37"/>
    <mergeCell ref="AX37:CT37"/>
    <mergeCell ref="CU37:DI37"/>
    <mergeCell ref="DJ37:DX37"/>
    <mergeCell ref="DY37:EL37"/>
    <mergeCell ref="AX38:CT38"/>
    <mergeCell ref="GQ36:HD36"/>
    <mergeCell ref="GC36:GP36"/>
    <mergeCell ref="FO36:GB36"/>
    <mergeCell ref="AX36:CT36"/>
    <mergeCell ref="EM38:EZ38"/>
    <mergeCell ref="HE36:HR36"/>
    <mergeCell ref="HS36:IF36"/>
    <mergeCell ref="GQ35:HD35"/>
    <mergeCell ref="HE35:HR35"/>
    <mergeCell ref="HS35:IF35"/>
    <mergeCell ref="CU36:DI36"/>
    <mergeCell ref="DJ36:DX36"/>
    <mergeCell ref="DY36:EL36"/>
    <mergeCell ref="EM36:EZ36"/>
    <mergeCell ref="FA36:FN36"/>
    <mergeCell ref="EM35:EZ35"/>
    <mergeCell ref="FA35:FN35"/>
    <mergeCell ref="FO35:GB35"/>
    <mergeCell ref="GC35:GP35"/>
    <mergeCell ref="AX35:CT35"/>
    <mergeCell ref="CU35:DI35"/>
    <mergeCell ref="DJ35:DX35"/>
    <mergeCell ref="DY35:EL35"/>
    <mergeCell ref="GQ34:HD34"/>
    <mergeCell ref="HE34:HR34"/>
    <mergeCell ref="HS34:IF34"/>
    <mergeCell ref="GQ33:HD33"/>
    <mergeCell ref="HE33:HR33"/>
    <mergeCell ref="HS33:IF33"/>
    <mergeCell ref="CU34:DI34"/>
    <mergeCell ref="DJ34:DX34"/>
    <mergeCell ref="DY34:EL34"/>
    <mergeCell ref="EM34:EZ34"/>
    <mergeCell ref="FA34:FN34"/>
    <mergeCell ref="GC34:GP34"/>
    <mergeCell ref="FO34:GB34"/>
    <mergeCell ref="EM33:EZ33"/>
    <mergeCell ref="FA33:FN33"/>
    <mergeCell ref="FO33:GB33"/>
    <mergeCell ref="GC33:GP33"/>
    <mergeCell ref="AX33:CT33"/>
    <mergeCell ref="CU33:DI33"/>
    <mergeCell ref="DJ33:DX33"/>
    <mergeCell ref="DY33:EL33"/>
    <mergeCell ref="AX34:CT34"/>
    <mergeCell ref="GQ32:HD32"/>
    <mergeCell ref="HE32:HR32"/>
    <mergeCell ref="HS32:IF32"/>
    <mergeCell ref="GQ31:HD31"/>
    <mergeCell ref="HE31:HR31"/>
    <mergeCell ref="HS31:IF31"/>
    <mergeCell ref="CU32:DI32"/>
    <mergeCell ref="DJ32:DX32"/>
    <mergeCell ref="DY32:EL32"/>
    <mergeCell ref="FA32:FN32"/>
    <mergeCell ref="GC32:GP32"/>
    <mergeCell ref="FO32:GB32"/>
    <mergeCell ref="EM31:EZ31"/>
    <mergeCell ref="FA31:FN31"/>
    <mergeCell ref="FO31:GB31"/>
    <mergeCell ref="GC31:GP31"/>
    <mergeCell ref="AX31:CT31"/>
    <mergeCell ref="CU31:DI31"/>
    <mergeCell ref="DJ31:DX31"/>
    <mergeCell ref="DY31:EL31"/>
    <mergeCell ref="AX32:CT32"/>
    <mergeCell ref="GQ30:HD30"/>
    <mergeCell ref="GC30:GP30"/>
    <mergeCell ref="FO30:GB30"/>
    <mergeCell ref="AX30:CT30"/>
    <mergeCell ref="EM32:EZ32"/>
    <mergeCell ref="HE30:HR30"/>
    <mergeCell ref="HS30:IF30"/>
    <mergeCell ref="GQ29:HD29"/>
    <mergeCell ref="HE29:HR29"/>
    <mergeCell ref="HS29:IF29"/>
    <mergeCell ref="CU30:DI30"/>
    <mergeCell ref="DJ30:DX30"/>
    <mergeCell ref="DY30:EL30"/>
    <mergeCell ref="EM30:EZ30"/>
    <mergeCell ref="FA30:FN30"/>
    <mergeCell ref="EM29:EZ29"/>
    <mergeCell ref="FA29:FN29"/>
    <mergeCell ref="FO29:GB29"/>
    <mergeCell ref="GC29:GP29"/>
    <mergeCell ref="AX29:CT29"/>
    <mergeCell ref="CU29:DI29"/>
    <mergeCell ref="DJ29:DX29"/>
    <mergeCell ref="DY29:EL29"/>
    <mergeCell ref="GQ28:HD28"/>
    <mergeCell ref="HE28:HR28"/>
    <mergeCell ref="HS28:IF28"/>
    <mergeCell ref="GQ27:HD27"/>
    <mergeCell ref="HE27:HR27"/>
    <mergeCell ref="HS27:IF27"/>
    <mergeCell ref="CU28:DI28"/>
    <mergeCell ref="DJ28:DX28"/>
    <mergeCell ref="DY28:EL28"/>
    <mergeCell ref="EM28:EZ28"/>
    <mergeCell ref="FA28:FN28"/>
    <mergeCell ref="GC28:GP28"/>
    <mergeCell ref="FO28:GB28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AX28:CT28"/>
    <mergeCell ref="GQ26:HD26"/>
    <mergeCell ref="HE26:HR26"/>
    <mergeCell ref="HS26:IF26"/>
    <mergeCell ref="GQ25:HD25"/>
    <mergeCell ref="HE25:HR25"/>
    <mergeCell ref="HS25:IF25"/>
    <mergeCell ref="CU26:DI26"/>
    <mergeCell ref="DJ26:DX26"/>
    <mergeCell ref="DY26:EL26"/>
    <mergeCell ref="FA26:FN26"/>
    <mergeCell ref="GC26:GP26"/>
    <mergeCell ref="FO26:GB26"/>
    <mergeCell ref="EM25:EZ25"/>
    <mergeCell ref="FA25:FN25"/>
    <mergeCell ref="FO25:GB25"/>
    <mergeCell ref="GC25:GP25"/>
    <mergeCell ref="AX25:CT25"/>
    <mergeCell ref="CU25:DI25"/>
    <mergeCell ref="DJ25:DX25"/>
    <mergeCell ref="DY25:EL25"/>
    <mergeCell ref="AX26:CT26"/>
    <mergeCell ref="GQ24:HD24"/>
    <mergeCell ref="GC24:GP24"/>
    <mergeCell ref="FO24:GB24"/>
    <mergeCell ref="AX24:CT24"/>
    <mergeCell ref="EM26:EZ26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EM24:EZ24"/>
    <mergeCell ref="FA24:FN24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GQ22:HD22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EM22:EZ22"/>
    <mergeCell ref="FA22:FN22"/>
    <mergeCell ref="GC22:GP22"/>
    <mergeCell ref="FO22:GB22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AX22:CT22"/>
    <mergeCell ref="GQ20:HD20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FA20:FN20"/>
    <mergeCell ref="GC20:GP20"/>
    <mergeCell ref="FO20:GB20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AX20:CT20"/>
    <mergeCell ref="GQ18:HD18"/>
    <mergeCell ref="GC18:GP18"/>
    <mergeCell ref="FO18:GB18"/>
    <mergeCell ref="AX18:CT18"/>
    <mergeCell ref="EM20:EZ20"/>
    <mergeCell ref="HE18:HR18"/>
    <mergeCell ref="HS18:IF18"/>
    <mergeCell ref="GQ17:HD17"/>
    <mergeCell ref="HE17:HR17"/>
    <mergeCell ref="HS17:IF17"/>
    <mergeCell ref="CU18:DI18"/>
    <mergeCell ref="DJ18:DX18"/>
    <mergeCell ref="DY18:EL18"/>
    <mergeCell ref="EM18:EZ18"/>
    <mergeCell ref="FA18:FN18"/>
    <mergeCell ref="EM17:EZ17"/>
    <mergeCell ref="FA17:FN17"/>
    <mergeCell ref="FO17:GB17"/>
    <mergeCell ref="GC17:GP17"/>
    <mergeCell ref="AX17:CT17"/>
    <mergeCell ref="CU17:DI17"/>
    <mergeCell ref="DJ17:DX17"/>
    <mergeCell ref="DY17:EL17"/>
    <mergeCell ref="GQ16:HD16"/>
    <mergeCell ref="HE16:HR16"/>
    <mergeCell ref="HS16:IF16"/>
    <mergeCell ref="GQ15:HD15"/>
    <mergeCell ref="HE15:HR15"/>
    <mergeCell ref="HS15:IF15"/>
    <mergeCell ref="CU16:DI16"/>
    <mergeCell ref="DJ16:DX16"/>
    <mergeCell ref="DY16:EL16"/>
    <mergeCell ref="EM16:EZ16"/>
    <mergeCell ref="FA16:FN16"/>
    <mergeCell ref="GC16:GP16"/>
    <mergeCell ref="FO16:GB16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AX16:CT16"/>
    <mergeCell ref="GQ14:HD14"/>
    <mergeCell ref="HE14:HR14"/>
    <mergeCell ref="HS14:IF14"/>
    <mergeCell ref="GQ13:HD13"/>
    <mergeCell ref="HE13:HR13"/>
    <mergeCell ref="HS13:IF13"/>
    <mergeCell ref="CU14:DI14"/>
    <mergeCell ref="DJ14:DX14"/>
    <mergeCell ref="DY14:EL14"/>
    <mergeCell ref="FA14:FN14"/>
    <mergeCell ref="GC14:GP14"/>
    <mergeCell ref="FO14:GB14"/>
    <mergeCell ref="EM13:EZ13"/>
    <mergeCell ref="FA13:FN13"/>
    <mergeCell ref="FO13:GB13"/>
    <mergeCell ref="GC13:GP13"/>
    <mergeCell ref="AX13:CT13"/>
    <mergeCell ref="CU13:DI13"/>
    <mergeCell ref="DJ13:DX13"/>
    <mergeCell ref="DY13:EL13"/>
    <mergeCell ref="AX14:CT14"/>
    <mergeCell ref="GQ12:HD12"/>
    <mergeCell ref="GC12:GP12"/>
    <mergeCell ref="FO12:GB12"/>
    <mergeCell ref="AX12:CT12"/>
    <mergeCell ref="EM14:EZ14"/>
    <mergeCell ref="HE12:HR12"/>
    <mergeCell ref="HS12:IF12"/>
    <mergeCell ref="GQ11:HD11"/>
    <mergeCell ref="HE11:HR11"/>
    <mergeCell ref="HS11:IF11"/>
    <mergeCell ref="CU12:DI12"/>
    <mergeCell ref="DJ12:DX12"/>
    <mergeCell ref="DY12:EL12"/>
    <mergeCell ref="EM12:EZ12"/>
    <mergeCell ref="FA12:FN12"/>
    <mergeCell ref="EM11:EZ11"/>
    <mergeCell ref="FA11:FN11"/>
    <mergeCell ref="FO11:GB11"/>
    <mergeCell ref="GC11:GP11"/>
    <mergeCell ref="AX11:CT11"/>
    <mergeCell ref="CU11:DI11"/>
    <mergeCell ref="DJ11:DX11"/>
    <mergeCell ref="DY11:EL11"/>
    <mergeCell ref="GQ10:HD10"/>
    <mergeCell ref="HE10:HR10"/>
    <mergeCell ref="HS10:IF10"/>
    <mergeCell ref="GQ9:HD9"/>
    <mergeCell ref="HE9:HR9"/>
    <mergeCell ref="HS9:IF9"/>
    <mergeCell ref="CU10:DI10"/>
    <mergeCell ref="DJ10:DX10"/>
    <mergeCell ref="DY10:EL10"/>
    <mergeCell ref="EM10:EZ10"/>
    <mergeCell ref="FA10:FN10"/>
    <mergeCell ref="GC10:GP10"/>
    <mergeCell ref="FO10:GB10"/>
    <mergeCell ref="EM9:EZ9"/>
    <mergeCell ref="FA9:FN9"/>
    <mergeCell ref="FO9:GB9"/>
    <mergeCell ref="GC9:GP9"/>
    <mergeCell ref="AX9:CT9"/>
    <mergeCell ref="CU9:DI9"/>
    <mergeCell ref="DJ9:DX9"/>
    <mergeCell ref="DY9:EL9"/>
    <mergeCell ref="AX10:CT10"/>
    <mergeCell ref="GQ8:HD8"/>
    <mergeCell ref="HE8:HR8"/>
    <mergeCell ref="HS8:IF8"/>
    <mergeCell ref="GQ7:HD7"/>
    <mergeCell ref="HE7:HR7"/>
    <mergeCell ref="HS7:IF7"/>
    <mergeCell ref="CU8:DI8"/>
    <mergeCell ref="DJ8:DX8"/>
    <mergeCell ref="DY8:EL8"/>
    <mergeCell ref="FA8:FN8"/>
    <mergeCell ref="GC8:GP8"/>
    <mergeCell ref="FO8:GB8"/>
    <mergeCell ref="EM7:EZ7"/>
    <mergeCell ref="FA7:FN7"/>
    <mergeCell ref="FO7:GB7"/>
    <mergeCell ref="GC7:GP7"/>
    <mergeCell ref="AX7:CT7"/>
    <mergeCell ref="CU7:DI7"/>
    <mergeCell ref="DJ7:DX7"/>
    <mergeCell ref="DY7:EL7"/>
    <mergeCell ref="AX8:CT8"/>
    <mergeCell ref="GQ6:HD6"/>
    <mergeCell ref="CU6:DI6"/>
    <mergeCell ref="DJ6:DX6"/>
    <mergeCell ref="DY6:EL6"/>
    <mergeCell ref="EM8:EZ8"/>
    <mergeCell ref="HE6:HR6"/>
    <mergeCell ref="HS6:IF6"/>
    <mergeCell ref="GQ5:HD5"/>
    <mergeCell ref="HE5:HR5"/>
    <mergeCell ref="HS5:IF5"/>
    <mergeCell ref="AX5:CT5"/>
    <mergeCell ref="CU5:DI5"/>
    <mergeCell ref="DJ5:DX5"/>
    <mergeCell ref="DY5:EL5"/>
    <mergeCell ref="AX6:CT6"/>
    <mergeCell ref="FA2:GQ2"/>
    <mergeCell ref="GR2:IE2"/>
    <mergeCell ref="FO6:GB6"/>
    <mergeCell ref="EM5:EZ5"/>
    <mergeCell ref="FA5:FN5"/>
    <mergeCell ref="FO5:GB5"/>
    <mergeCell ref="GC5:GP5"/>
    <mergeCell ref="EM6:EZ6"/>
    <mergeCell ref="FA6:FN6"/>
    <mergeCell ref="GC6:GP6"/>
    <mergeCell ref="FA3:FO4"/>
    <mergeCell ref="FP3:GQ3"/>
    <mergeCell ref="GR3:HF4"/>
    <mergeCell ref="HG3:IE3"/>
    <mergeCell ref="DY4:EL4"/>
    <mergeCell ref="EM4:EZ4"/>
    <mergeCell ref="FP4:GC4"/>
    <mergeCell ref="GD4:GQ4"/>
    <mergeCell ref="HG4:HT4"/>
    <mergeCell ref="HU4:IF4"/>
    <mergeCell ref="AW1:EZ1"/>
    <mergeCell ref="AW2:CT4"/>
    <mergeCell ref="CU2:DI4"/>
    <mergeCell ref="DJ2:EZ2"/>
    <mergeCell ref="DJ3:DX4"/>
    <mergeCell ref="DY3:EZ3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zoomScaleSheetLayoutView="100" zoomScalePageLayoutView="0" workbookViewId="0" topLeftCell="AW7">
      <selection activeCell="DY23" sqref="DY23:EL23"/>
    </sheetView>
  </sheetViews>
  <sheetFormatPr defaultColWidth="0.875" defaultRowHeight="12.75"/>
  <cols>
    <col min="1" max="48" width="0" style="35" hidden="1" customWidth="1"/>
    <col min="49" max="111" width="0.875" style="35" customWidth="1"/>
    <col min="112" max="112" width="0.37109375" style="35" customWidth="1"/>
    <col min="113" max="113" width="0" style="35" hidden="1" customWidth="1"/>
    <col min="114" max="127" width="0.875" style="35" customWidth="1"/>
    <col min="128" max="128" width="2.125" style="35" customWidth="1"/>
    <col min="129" max="141" width="0.875" style="35" customWidth="1"/>
    <col min="142" max="142" width="4.75390625" style="35" customWidth="1"/>
    <col min="143" max="169" width="0.875" style="35" customWidth="1"/>
    <col min="170" max="170" width="4.75390625" style="35" customWidth="1"/>
    <col min="171" max="171" width="0.12890625" style="35" customWidth="1"/>
    <col min="172" max="183" width="0.875" style="35" customWidth="1"/>
    <col min="184" max="184" width="3.875" style="35" customWidth="1"/>
    <col min="185" max="185" width="0" style="35" hidden="1" customWidth="1"/>
    <col min="186" max="198" width="0.875" style="35" customWidth="1"/>
    <col min="199" max="199" width="0.12890625" style="35" customWidth="1"/>
    <col min="200" max="211" width="0.875" style="35" customWidth="1"/>
    <col min="212" max="212" width="4.125" style="35" customWidth="1"/>
    <col min="213" max="214" width="0" style="35" hidden="1" customWidth="1"/>
    <col min="215" max="224" width="0.875" style="35" customWidth="1"/>
    <col min="225" max="225" width="5.753906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25390625" style="35" customWidth="1"/>
    <col min="238" max="238" width="0.875" style="35" customWidth="1"/>
    <col min="239" max="239" width="1.875" style="35" customWidth="1"/>
    <col min="240" max="240" width="0.2421875" style="35" customWidth="1"/>
    <col min="241" max="16384" width="0.875" style="35" customWidth="1"/>
  </cols>
  <sheetData>
    <row r="1" spans="1:256" s="37" customFormat="1" ht="20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64" t="s">
        <v>164</v>
      </c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0" customFormat="1" ht="27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165" t="s">
        <v>44</v>
      </c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 t="s">
        <v>107</v>
      </c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6" t="s">
        <v>159</v>
      </c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 t="s">
        <v>109</v>
      </c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 t="s">
        <v>110</v>
      </c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61"/>
      <c r="IG2" s="62"/>
      <c r="IH2" s="62"/>
      <c r="II2" s="62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44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7" t="s">
        <v>111</v>
      </c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 t="s">
        <v>112</v>
      </c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 t="s">
        <v>111</v>
      </c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 t="s">
        <v>112</v>
      </c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 t="s">
        <v>111</v>
      </c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 t="s">
        <v>112</v>
      </c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G3" s="63"/>
      <c r="IH3" s="6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4" customFormat="1" ht="97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 t="s">
        <v>113</v>
      </c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 t="s">
        <v>114</v>
      </c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 t="s">
        <v>113</v>
      </c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 t="s">
        <v>114</v>
      </c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 t="s">
        <v>113</v>
      </c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 t="s">
        <v>114</v>
      </c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7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6"/>
      <c r="AX5" s="174" t="s">
        <v>160</v>
      </c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6">
        <f>DY5+EM5</f>
        <v>0</v>
      </c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>
        <f>FO5+GC5</f>
        <v>0</v>
      </c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>
        <v>0</v>
      </c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0" customFormat="1" ht="23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9"/>
      <c r="AX6" s="170" t="s">
        <v>116</v>
      </c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2">
        <f>DY6+EM6</f>
        <v>19507900</v>
      </c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68">
        <f>SUM(DY8:EL10)</f>
        <v>19507900</v>
      </c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>
        <f>SUM(EM8:EZ10)</f>
        <v>0</v>
      </c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>
        <f>FO6+GC6</f>
        <v>19720000</v>
      </c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>
        <f>SUM(FO8:GB10)</f>
        <v>19720000</v>
      </c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>
        <f>SUM(GC8:GP10)</f>
        <v>0</v>
      </c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>
        <f>HE6+HS6</f>
        <v>22353300</v>
      </c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>
        <f>SUM(HE8:HR10)</f>
        <v>22353300</v>
      </c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>
        <f>SUM(HS8:IF10)</f>
        <v>0</v>
      </c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54" customFormat="1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  <c r="AX7" s="179" t="s">
        <v>40</v>
      </c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57" customFormat="1" ht="31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9"/>
      <c r="AX8" s="173" t="s">
        <v>117</v>
      </c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82" t="s">
        <v>118</v>
      </c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3">
        <f>DY8+EM8</f>
        <v>18466400</v>
      </c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4">
        <f>DY13</f>
        <v>18466400</v>
      </c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5">
        <f>FO8+GC8</f>
        <v>18694200</v>
      </c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4">
        <f>FO13</f>
        <v>18694200</v>
      </c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5">
        <f>HE8+HS8</f>
        <v>21293000</v>
      </c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4">
        <f>HE13</f>
        <v>21293000</v>
      </c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57" customFormat="1" ht="30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9"/>
      <c r="AX9" s="173" t="s">
        <v>119</v>
      </c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82" t="s">
        <v>118</v>
      </c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3">
        <f>DY9+EM9</f>
        <v>1041500</v>
      </c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4">
        <f>DY27</f>
        <v>1041500</v>
      </c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5">
        <f>FO9+GC9</f>
        <v>1025800</v>
      </c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4">
        <f>FO27</f>
        <v>1025800</v>
      </c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5">
        <f>HE9+HS9</f>
        <v>1060300</v>
      </c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4">
        <f>HE27</f>
        <v>1060300</v>
      </c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49:240" s="48" customFormat="1" ht="64.5" customHeight="1">
      <c r="AW10" s="49"/>
      <c r="AX10" s="173" t="s">
        <v>120</v>
      </c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82" t="s">
        <v>118</v>
      </c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6">
        <f>DY10+EM10</f>
        <v>0</v>
      </c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5">
        <v>0</v>
      </c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>
        <f>FO10+GC10</f>
        <v>0</v>
      </c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4">
        <v>0</v>
      </c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5">
        <f>HE10+HS10</f>
        <v>0</v>
      </c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4">
        <v>0</v>
      </c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</row>
    <row r="11" spans="1:256" s="50" customFormat="1" ht="24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46"/>
      <c r="AX11" s="170" t="s">
        <v>126</v>
      </c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2">
        <f>DY11+EM11</f>
        <v>19507900</v>
      </c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68">
        <f>DY13+DY27+DY41</f>
        <v>19507900</v>
      </c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>
        <f>EM13+EM27+EM41</f>
        <v>0</v>
      </c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>
        <f>FO11+GC11</f>
        <v>19720000</v>
      </c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>
        <f>FO13+FO27+FO41</f>
        <v>19720000</v>
      </c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>
        <f>GC13+GC27+GC41</f>
        <v>0</v>
      </c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>
        <f>HE11+HS11</f>
        <v>22353300</v>
      </c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>
        <f>HE13+HE27+HE41</f>
        <v>22353300</v>
      </c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>
        <v>0</v>
      </c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spans="1:256" s="54" customFormat="1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2"/>
      <c r="AX12" s="179" t="s">
        <v>40</v>
      </c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R12" s="177"/>
      <c r="HS12" s="177"/>
      <c r="HT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F12" s="177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s="64" customFormat="1" ht="33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46"/>
      <c r="AX13" s="189" t="s">
        <v>161</v>
      </c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1">
        <f aca="true" t="shared" si="0" ref="DJ13:DJ55">DY13+EM13</f>
        <v>18466400</v>
      </c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2">
        <f>DY14+DY15+DY16+DY17+DY18+DY19+DY20+DY21+DY22+DY23+DY24+DY25+DY26</f>
        <v>18466400</v>
      </c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>
        <f>EM14+EM15+EM16+EM17+EM18+EM19+EM20+EM21+EM22+EM23+EM24+EM25+EM26</f>
        <v>0</v>
      </c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>
        <f aca="true" t="shared" si="1" ref="FA13:FA55">FO13+GC13</f>
        <v>18694200</v>
      </c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>
        <f>FO14+FO15+FO16+FO17+FO18+FO19+FO20+FO21+FO22+FO23+FO24+FO25+FO26</f>
        <v>18694200</v>
      </c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>
        <v>0</v>
      </c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>
        <f aca="true" t="shared" si="2" ref="GQ13:GQ55">HE13+HS13</f>
        <v>21293000</v>
      </c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>
        <f>HE14+HE15+HE16+HE17+HE18+HE19+HE20+HE21+HE22+HE23+HE24+HE25+HE26</f>
        <v>21293000</v>
      </c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>
        <v>0</v>
      </c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57" customFormat="1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9"/>
      <c r="AX14" s="173" t="s">
        <v>127</v>
      </c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82" t="s">
        <v>128</v>
      </c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6">
        <f t="shared" si="0"/>
        <v>13790900</v>
      </c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4">
        <v>13790900</v>
      </c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5">
        <f t="shared" si="1"/>
        <v>13965100</v>
      </c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4">
        <v>13965100</v>
      </c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5">
        <f t="shared" si="2"/>
        <v>15961900</v>
      </c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4">
        <v>15961900</v>
      </c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5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173" t="s">
        <v>129</v>
      </c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82" t="s">
        <v>130</v>
      </c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6">
        <f t="shared" si="0"/>
        <v>0</v>
      </c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5">
        <f t="shared" si="1"/>
        <v>0</v>
      </c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5">
        <f t="shared" si="2"/>
        <v>0</v>
      </c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5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173" t="s">
        <v>131</v>
      </c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82" t="s">
        <v>132</v>
      </c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6">
        <f t="shared" si="0"/>
        <v>4164900</v>
      </c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4">
        <v>4164900</v>
      </c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5">
        <f t="shared" si="1"/>
        <v>4217500</v>
      </c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4">
        <v>4217500</v>
      </c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5">
        <f t="shared" si="2"/>
        <v>4820500</v>
      </c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4">
        <v>4820500</v>
      </c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5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73" t="s">
        <v>133</v>
      </c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82" t="s">
        <v>134</v>
      </c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6">
        <f t="shared" si="0"/>
        <v>0</v>
      </c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5">
        <f t="shared" si="1"/>
        <v>0</v>
      </c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5">
        <f t="shared" si="2"/>
        <v>0</v>
      </c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5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173" t="s">
        <v>135</v>
      </c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82" t="s">
        <v>136</v>
      </c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6">
        <f t="shared" si="0"/>
        <v>0</v>
      </c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5">
        <f t="shared" si="1"/>
        <v>0</v>
      </c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5">
        <f t="shared" si="2"/>
        <v>0</v>
      </c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5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173" t="s">
        <v>137</v>
      </c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82" t="s">
        <v>138</v>
      </c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6">
        <f t="shared" si="0"/>
        <v>0</v>
      </c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5">
        <f t="shared" si="1"/>
        <v>0</v>
      </c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5">
        <f t="shared" si="2"/>
        <v>0</v>
      </c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57" customFormat="1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173" t="s">
        <v>139</v>
      </c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82" t="s">
        <v>140</v>
      </c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6">
        <f t="shared" si="0"/>
        <v>0</v>
      </c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5">
        <f t="shared" si="1"/>
        <v>0</v>
      </c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5">
        <f t="shared" si="2"/>
        <v>0</v>
      </c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57" customFormat="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173" t="s">
        <v>141</v>
      </c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82" t="s">
        <v>142</v>
      </c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6">
        <f t="shared" si="0"/>
        <v>0</v>
      </c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5">
        <f t="shared" si="1"/>
        <v>0</v>
      </c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5">
        <f t="shared" si="2"/>
        <v>0</v>
      </c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7" customFormat="1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173" t="s">
        <v>143</v>
      </c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82" t="s">
        <v>144</v>
      </c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6">
        <f t="shared" si="0"/>
        <v>0</v>
      </c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5">
        <f t="shared" si="1"/>
        <v>0</v>
      </c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5">
        <f t="shared" si="2"/>
        <v>0</v>
      </c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7" customFormat="1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73" t="s">
        <v>145</v>
      </c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82" t="s">
        <v>146</v>
      </c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6">
        <f t="shared" si="0"/>
        <v>0</v>
      </c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5">
        <f t="shared" si="1"/>
        <v>0</v>
      </c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5">
        <f t="shared" si="2"/>
        <v>0</v>
      </c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5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173" t="s">
        <v>147</v>
      </c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82" t="s">
        <v>148</v>
      </c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6">
        <f t="shared" si="0"/>
        <v>0</v>
      </c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5">
        <f t="shared" si="1"/>
        <v>0</v>
      </c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5">
        <f t="shared" si="2"/>
        <v>0</v>
      </c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5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9"/>
      <c r="AX25" s="173" t="s">
        <v>149</v>
      </c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82" t="s">
        <v>150</v>
      </c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6">
        <f t="shared" si="0"/>
        <v>510600</v>
      </c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4">
        <v>510600</v>
      </c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5">
        <f t="shared" si="1"/>
        <v>511600</v>
      </c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4">
        <v>511600</v>
      </c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5">
        <f t="shared" si="2"/>
        <v>510600</v>
      </c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4">
        <v>510600</v>
      </c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57" customFormat="1" ht="28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9"/>
      <c r="AX26" s="173" t="s">
        <v>151</v>
      </c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82" t="s">
        <v>152</v>
      </c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6">
        <f t="shared" si="0"/>
        <v>0</v>
      </c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5">
        <f t="shared" si="1"/>
        <v>0</v>
      </c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5">
        <f t="shared" si="2"/>
        <v>0</v>
      </c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65" customFormat="1" ht="47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9"/>
      <c r="AX27" s="195" t="s">
        <v>162</v>
      </c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4">
        <f t="shared" si="0"/>
        <v>1041500</v>
      </c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3">
        <f>SUM(DY28:EL40)</f>
        <v>1041500</v>
      </c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>
        <f>SUM(EM28:EZ40)</f>
        <v>0</v>
      </c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4">
        <f t="shared" si="1"/>
        <v>1025800</v>
      </c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3">
        <f>SUM(FO28:GB40)</f>
        <v>1025800</v>
      </c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>
        <f>SUM(GC28:GP40)</f>
        <v>0</v>
      </c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4">
        <f t="shared" si="2"/>
        <v>1060300</v>
      </c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3">
        <f>SUM(HE28:HR40)</f>
        <v>1060300</v>
      </c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>
        <f>SUM(HS28:IF40)</f>
        <v>0</v>
      </c>
      <c r="HT27" s="193"/>
      <c r="HU27" s="193"/>
      <c r="HV27" s="193"/>
      <c r="HW27" s="193"/>
      <c r="HX27" s="193"/>
      <c r="HY27" s="193"/>
      <c r="HZ27" s="193"/>
      <c r="IA27" s="193"/>
      <c r="IB27" s="193"/>
      <c r="IC27" s="193"/>
      <c r="ID27" s="193"/>
      <c r="IE27" s="193"/>
      <c r="IF27" s="193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5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9"/>
      <c r="AX28" s="173" t="s">
        <v>127</v>
      </c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82" t="s">
        <v>128</v>
      </c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6">
        <f t="shared" si="0"/>
        <v>0</v>
      </c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5">
        <f t="shared" si="1"/>
        <v>0</v>
      </c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5">
        <f t="shared" si="2"/>
        <v>0</v>
      </c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57" customFormat="1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9"/>
      <c r="AX29" s="173" t="s">
        <v>129</v>
      </c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82" t="s">
        <v>130</v>
      </c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6">
        <f t="shared" si="0"/>
        <v>0</v>
      </c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5">
        <f t="shared" si="1"/>
        <v>0</v>
      </c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5">
        <f t="shared" si="2"/>
        <v>0</v>
      </c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4"/>
      <c r="HF29" s="184"/>
      <c r="HG29" s="184"/>
      <c r="HH29" s="184"/>
      <c r="HI29" s="184"/>
      <c r="HJ29" s="184"/>
      <c r="HK29" s="184"/>
      <c r="HL29" s="184"/>
      <c r="HM29" s="184"/>
      <c r="HN29" s="184"/>
      <c r="HO29" s="184"/>
      <c r="HP29" s="184"/>
      <c r="HQ29" s="184"/>
      <c r="HR29" s="184"/>
      <c r="HS29" s="184"/>
      <c r="HT29" s="184"/>
      <c r="HU29" s="184"/>
      <c r="HV29" s="184"/>
      <c r="HW29" s="184"/>
      <c r="HX29" s="184"/>
      <c r="HY29" s="184"/>
      <c r="HZ29" s="184"/>
      <c r="IA29" s="184"/>
      <c r="IB29" s="184"/>
      <c r="IC29" s="184"/>
      <c r="ID29" s="184"/>
      <c r="IE29" s="184"/>
      <c r="IF29" s="184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57" customFormat="1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9"/>
      <c r="AX30" s="173" t="s">
        <v>131</v>
      </c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82" t="s">
        <v>132</v>
      </c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6">
        <f t="shared" si="0"/>
        <v>0</v>
      </c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5">
        <f t="shared" si="1"/>
        <v>0</v>
      </c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5">
        <f t="shared" si="2"/>
        <v>0</v>
      </c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57" customFormat="1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9"/>
      <c r="AX31" s="173" t="s">
        <v>133</v>
      </c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82" t="s">
        <v>134</v>
      </c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6">
        <f t="shared" si="0"/>
        <v>0</v>
      </c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5">
        <f t="shared" si="1"/>
        <v>0</v>
      </c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5">
        <f t="shared" si="2"/>
        <v>0</v>
      </c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57" customFormat="1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9"/>
      <c r="AX32" s="173" t="s">
        <v>135</v>
      </c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82" t="s">
        <v>136</v>
      </c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6">
        <f t="shared" si="0"/>
        <v>0</v>
      </c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5">
        <f t="shared" si="1"/>
        <v>0</v>
      </c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5">
        <f t="shared" si="2"/>
        <v>0</v>
      </c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57" customFormat="1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9"/>
      <c r="AX33" s="173" t="s">
        <v>137</v>
      </c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82" t="s">
        <v>138</v>
      </c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6">
        <f t="shared" si="0"/>
        <v>0</v>
      </c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5">
        <f t="shared" si="1"/>
        <v>0</v>
      </c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5">
        <f t="shared" si="2"/>
        <v>0</v>
      </c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  <c r="HD33" s="185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57" customFormat="1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9"/>
      <c r="AX34" s="173" t="s">
        <v>139</v>
      </c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82" t="s">
        <v>140</v>
      </c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6">
        <f t="shared" si="0"/>
        <v>0</v>
      </c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5">
        <f t="shared" si="1"/>
        <v>0</v>
      </c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5">
        <f t="shared" si="2"/>
        <v>0</v>
      </c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57" customFormat="1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9"/>
      <c r="AX35" s="173" t="s">
        <v>141</v>
      </c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82" t="s">
        <v>142</v>
      </c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6">
        <f t="shared" si="0"/>
        <v>0</v>
      </c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5">
        <f t="shared" si="1"/>
        <v>0</v>
      </c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5">
        <f t="shared" si="2"/>
        <v>0</v>
      </c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57" customFormat="1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9"/>
      <c r="AX36" s="173" t="s">
        <v>143</v>
      </c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82" t="s">
        <v>144</v>
      </c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6">
        <f t="shared" si="0"/>
        <v>25400</v>
      </c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4">
        <v>25400</v>
      </c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5">
        <f t="shared" si="1"/>
        <v>25000</v>
      </c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4">
        <v>25000</v>
      </c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5">
        <f t="shared" si="2"/>
        <v>25900</v>
      </c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4">
        <v>25900</v>
      </c>
      <c r="HF36" s="184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84"/>
      <c r="HU36" s="184"/>
      <c r="HV36" s="184"/>
      <c r="HW36" s="184"/>
      <c r="HX36" s="184"/>
      <c r="HY36" s="184"/>
      <c r="HZ36" s="184"/>
      <c r="IA36" s="184"/>
      <c r="IB36" s="184"/>
      <c r="IC36" s="184"/>
      <c r="ID36" s="184"/>
      <c r="IE36" s="184"/>
      <c r="IF36" s="184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57" customFormat="1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9"/>
      <c r="AX37" s="173" t="s">
        <v>145</v>
      </c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82" t="s">
        <v>146</v>
      </c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6">
        <f t="shared" si="0"/>
        <v>1016100</v>
      </c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4">
        <v>1016100</v>
      </c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5">
        <f t="shared" si="1"/>
        <v>1000800</v>
      </c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4">
        <v>1000800</v>
      </c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5">
        <f t="shared" si="2"/>
        <v>1034400</v>
      </c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4">
        <v>1034400</v>
      </c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57" customFormat="1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9"/>
      <c r="AX38" s="173" t="s">
        <v>147</v>
      </c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82" t="s">
        <v>148</v>
      </c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6">
        <f t="shared" si="0"/>
        <v>0</v>
      </c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5">
        <f t="shared" si="1"/>
        <v>0</v>
      </c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5">
        <f t="shared" si="2"/>
        <v>0</v>
      </c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57" customFormat="1" ht="12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9"/>
      <c r="AX39" s="173" t="s">
        <v>149</v>
      </c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82" t="s">
        <v>150</v>
      </c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6">
        <f t="shared" si="0"/>
        <v>0</v>
      </c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5">
        <f t="shared" si="1"/>
        <v>0</v>
      </c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5">
        <f t="shared" si="2"/>
        <v>0</v>
      </c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57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197" t="s">
        <v>151</v>
      </c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82" t="s">
        <v>152</v>
      </c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6">
        <f t="shared" si="0"/>
        <v>0</v>
      </c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5">
        <f t="shared" si="1"/>
        <v>0</v>
      </c>
      <c r="FB40" s="185"/>
      <c r="FC40" s="185"/>
      <c r="FD40" s="185"/>
      <c r="FE40" s="185"/>
      <c r="FF40" s="185"/>
      <c r="FG40" s="185"/>
      <c r="FH40" s="185"/>
      <c r="FI40" s="185"/>
      <c r="FJ40" s="185"/>
      <c r="FK40" s="185"/>
      <c r="FL40" s="185"/>
      <c r="FM40" s="185"/>
      <c r="FN40" s="185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5">
        <f t="shared" si="2"/>
        <v>0</v>
      </c>
      <c r="GR40" s="185"/>
      <c r="GS40" s="185"/>
      <c r="GT40" s="185"/>
      <c r="GU40" s="185"/>
      <c r="GV40" s="185"/>
      <c r="GW40" s="185"/>
      <c r="GX40" s="185"/>
      <c r="GY40" s="185"/>
      <c r="GZ40" s="185"/>
      <c r="HA40" s="185"/>
      <c r="HB40" s="185"/>
      <c r="HC40" s="185"/>
      <c r="HD40" s="185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47" customFormat="1" ht="71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9"/>
      <c r="AX41" s="195" t="s">
        <v>163</v>
      </c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69">
        <f t="shared" si="0"/>
        <v>0</v>
      </c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>
        <f>DY42+DY43+DY44+DY45+DY46+DY47+DY48+DY49+DY50+DY51+DY52+DY53+DY54</f>
        <v>0</v>
      </c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>
        <f>EM42+EM43+EM44+EM45+EM46+EM47+EM48+EM49+EM50+EM51+EM52+EM53+EM54</f>
        <v>0</v>
      </c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>
        <f t="shared" si="1"/>
        <v>0</v>
      </c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>
        <v>0</v>
      </c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69"/>
      <c r="GC41" s="169">
        <v>0</v>
      </c>
      <c r="GD41" s="169"/>
      <c r="GE41" s="169"/>
      <c r="GF41" s="169"/>
      <c r="GG41" s="169"/>
      <c r="GH41" s="169"/>
      <c r="GI41" s="169"/>
      <c r="GJ41" s="169"/>
      <c r="GK41" s="169"/>
      <c r="GL41" s="169"/>
      <c r="GM41" s="169"/>
      <c r="GN41" s="169"/>
      <c r="GO41" s="169"/>
      <c r="GP41" s="169"/>
      <c r="GQ41" s="169">
        <f t="shared" si="2"/>
        <v>0</v>
      </c>
      <c r="GR41" s="169"/>
      <c r="GS41" s="169"/>
      <c r="GT41" s="169"/>
      <c r="GU41" s="169"/>
      <c r="GV41" s="169"/>
      <c r="GW41" s="169"/>
      <c r="GX41" s="169"/>
      <c r="GY41" s="169"/>
      <c r="GZ41" s="169"/>
      <c r="HA41" s="169"/>
      <c r="HB41" s="169"/>
      <c r="HC41" s="169"/>
      <c r="HD41" s="169"/>
      <c r="HE41" s="169">
        <f>HE42+HE43+HE44+HE45+HE46+HE47+HE48+HE49+HE50+HE51+HE52+HE53+HE54</f>
        <v>0</v>
      </c>
      <c r="HF41" s="169"/>
      <c r="HG41" s="169"/>
      <c r="HH41" s="169"/>
      <c r="HI41" s="169"/>
      <c r="HJ41" s="169"/>
      <c r="HK41" s="169"/>
      <c r="HL41" s="169"/>
      <c r="HM41" s="169"/>
      <c r="HN41" s="169"/>
      <c r="HO41" s="169"/>
      <c r="HP41" s="169"/>
      <c r="HQ41" s="169"/>
      <c r="HR41" s="169"/>
      <c r="HS41" s="169">
        <v>0</v>
      </c>
      <c r="HT41" s="169"/>
      <c r="HU41" s="169"/>
      <c r="HV41" s="169"/>
      <c r="HW41" s="169"/>
      <c r="HX41" s="169"/>
      <c r="HY41" s="169"/>
      <c r="HZ41" s="169"/>
      <c r="IA41" s="169"/>
      <c r="IB41" s="169"/>
      <c r="IC41" s="169"/>
      <c r="ID41" s="169"/>
      <c r="IE41" s="169"/>
      <c r="IF41" s="169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57" customFormat="1" ht="14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9"/>
      <c r="AX42" s="173" t="s">
        <v>127</v>
      </c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82" t="s">
        <v>128</v>
      </c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6">
        <f t="shared" si="0"/>
        <v>0</v>
      </c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4">
        <v>0</v>
      </c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4"/>
      <c r="EV42" s="184"/>
      <c r="EW42" s="184"/>
      <c r="EX42" s="184"/>
      <c r="EY42" s="184"/>
      <c r="EZ42" s="184"/>
      <c r="FA42" s="185">
        <f t="shared" si="1"/>
        <v>0</v>
      </c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4">
        <v>0</v>
      </c>
      <c r="FP42" s="184"/>
      <c r="FQ42" s="184"/>
      <c r="FR42" s="184"/>
      <c r="FS42" s="184"/>
      <c r="FT42" s="184"/>
      <c r="FU42" s="184"/>
      <c r="FV42" s="184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5">
        <f t="shared" si="2"/>
        <v>0</v>
      </c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4">
        <v>0</v>
      </c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57" customFormat="1" ht="16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9"/>
      <c r="AX43" s="173" t="s">
        <v>129</v>
      </c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82" t="s">
        <v>130</v>
      </c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6">
        <f t="shared" si="0"/>
        <v>0</v>
      </c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4">
        <v>0</v>
      </c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4"/>
      <c r="EX43" s="184"/>
      <c r="EY43" s="184"/>
      <c r="EZ43" s="184"/>
      <c r="FA43" s="185">
        <f t="shared" si="1"/>
        <v>0</v>
      </c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4">
        <v>0</v>
      </c>
      <c r="FP43" s="184"/>
      <c r="FQ43" s="184"/>
      <c r="FR43" s="184"/>
      <c r="FS43" s="184"/>
      <c r="FT43" s="184"/>
      <c r="FU43" s="184"/>
      <c r="FV43" s="184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5">
        <f t="shared" si="2"/>
        <v>0</v>
      </c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4">
        <v>0</v>
      </c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57" customFormat="1" ht="16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9"/>
      <c r="AX44" s="173" t="s">
        <v>131</v>
      </c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82" t="s">
        <v>132</v>
      </c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82"/>
      <c r="DI44" s="182"/>
      <c r="DJ44" s="186">
        <f t="shared" si="0"/>
        <v>0</v>
      </c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4">
        <v>0</v>
      </c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4"/>
      <c r="EX44" s="184"/>
      <c r="EY44" s="184"/>
      <c r="EZ44" s="184"/>
      <c r="FA44" s="185">
        <f t="shared" si="1"/>
        <v>0</v>
      </c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4">
        <v>0</v>
      </c>
      <c r="FP44" s="184"/>
      <c r="FQ44" s="184"/>
      <c r="FR44" s="184"/>
      <c r="FS44" s="184"/>
      <c r="FT44" s="184"/>
      <c r="FU44" s="184"/>
      <c r="FV44" s="184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5">
        <f t="shared" si="2"/>
        <v>0</v>
      </c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4">
        <v>0</v>
      </c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s="57" customFormat="1" ht="18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9"/>
      <c r="AX45" s="173" t="s">
        <v>133</v>
      </c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82" t="s">
        <v>134</v>
      </c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6">
        <f t="shared" si="0"/>
        <v>0</v>
      </c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4">
        <v>0</v>
      </c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4"/>
      <c r="EX45" s="184"/>
      <c r="EY45" s="184"/>
      <c r="EZ45" s="184"/>
      <c r="FA45" s="185">
        <f t="shared" si="1"/>
        <v>0</v>
      </c>
      <c r="FB45" s="185"/>
      <c r="FC45" s="185"/>
      <c r="FD45" s="185"/>
      <c r="FE45" s="185"/>
      <c r="FF45" s="185"/>
      <c r="FG45" s="185"/>
      <c r="FH45" s="185"/>
      <c r="FI45" s="185"/>
      <c r="FJ45" s="185"/>
      <c r="FK45" s="185"/>
      <c r="FL45" s="185"/>
      <c r="FM45" s="185"/>
      <c r="FN45" s="185"/>
      <c r="FO45" s="184">
        <v>0</v>
      </c>
      <c r="FP45" s="184"/>
      <c r="FQ45" s="184"/>
      <c r="FR45" s="184"/>
      <c r="FS45" s="184"/>
      <c r="FT45" s="184"/>
      <c r="FU45" s="184"/>
      <c r="FV45" s="184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5">
        <f t="shared" si="2"/>
        <v>0</v>
      </c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4">
        <v>0</v>
      </c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s="57" customFormat="1" ht="1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9"/>
      <c r="AX46" s="173" t="s">
        <v>135</v>
      </c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82" t="s">
        <v>136</v>
      </c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6">
        <f t="shared" si="0"/>
        <v>0</v>
      </c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4">
        <v>0</v>
      </c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4"/>
      <c r="EX46" s="184"/>
      <c r="EY46" s="184"/>
      <c r="EZ46" s="184"/>
      <c r="FA46" s="185">
        <f t="shared" si="1"/>
        <v>0</v>
      </c>
      <c r="FB46" s="185"/>
      <c r="FC46" s="185"/>
      <c r="FD46" s="185"/>
      <c r="FE46" s="185"/>
      <c r="FF46" s="185"/>
      <c r="FG46" s="185"/>
      <c r="FH46" s="185"/>
      <c r="FI46" s="185"/>
      <c r="FJ46" s="185"/>
      <c r="FK46" s="185"/>
      <c r="FL46" s="185"/>
      <c r="FM46" s="185"/>
      <c r="FN46" s="185"/>
      <c r="FO46" s="184">
        <v>0</v>
      </c>
      <c r="FP46" s="184"/>
      <c r="FQ46" s="184"/>
      <c r="FR46" s="184"/>
      <c r="FS46" s="184"/>
      <c r="FT46" s="184"/>
      <c r="FU46" s="184"/>
      <c r="FV46" s="184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5">
        <f t="shared" si="2"/>
        <v>0</v>
      </c>
      <c r="GR46" s="185"/>
      <c r="GS46" s="185"/>
      <c r="GT46" s="185"/>
      <c r="GU46" s="185"/>
      <c r="GV46" s="185"/>
      <c r="GW46" s="185"/>
      <c r="GX46" s="185"/>
      <c r="GY46" s="185"/>
      <c r="GZ46" s="185"/>
      <c r="HA46" s="185"/>
      <c r="HB46" s="185"/>
      <c r="HC46" s="185"/>
      <c r="HD46" s="185"/>
      <c r="HE46" s="184">
        <v>0</v>
      </c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s="57" customFormat="1" ht="1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9"/>
      <c r="AX47" s="173" t="s">
        <v>137</v>
      </c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82" t="s">
        <v>138</v>
      </c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6">
        <f t="shared" si="0"/>
        <v>0</v>
      </c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4">
        <v>0</v>
      </c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5">
        <f t="shared" si="1"/>
        <v>0</v>
      </c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4">
        <v>0</v>
      </c>
      <c r="FP47" s="184"/>
      <c r="FQ47" s="184"/>
      <c r="FR47" s="184"/>
      <c r="FS47" s="184"/>
      <c r="FT47" s="184"/>
      <c r="FU47" s="184"/>
      <c r="FV47" s="184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5">
        <f t="shared" si="2"/>
        <v>0</v>
      </c>
      <c r="GR47" s="185"/>
      <c r="GS47" s="185"/>
      <c r="GT47" s="185"/>
      <c r="GU47" s="185"/>
      <c r="GV47" s="185"/>
      <c r="GW47" s="185"/>
      <c r="GX47" s="185"/>
      <c r="GY47" s="185"/>
      <c r="GZ47" s="185"/>
      <c r="HA47" s="185"/>
      <c r="HB47" s="185"/>
      <c r="HC47" s="185"/>
      <c r="HD47" s="185"/>
      <c r="HE47" s="184">
        <v>0</v>
      </c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s="57" customFormat="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49"/>
      <c r="AX48" s="173" t="s">
        <v>139</v>
      </c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82" t="s">
        <v>140</v>
      </c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6">
        <f t="shared" si="0"/>
        <v>0</v>
      </c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4">
        <v>0</v>
      </c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5">
        <f t="shared" si="1"/>
        <v>0</v>
      </c>
      <c r="FB48" s="185"/>
      <c r="FC48" s="185"/>
      <c r="FD48" s="185"/>
      <c r="FE48" s="185"/>
      <c r="FF48" s="185"/>
      <c r="FG48" s="185"/>
      <c r="FH48" s="185"/>
      <c r="FI48" s="185"/>
      <c r="FJ48" s="185"/>
      <c r="FK48" s="185"/>
      <c r="FL48" s="185"/>
      <c r="FM48" s="185"/>
      <c r="FN48" s="185"/>
      <c r="FO48" s="184">
        <v>0</v>
      </c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5">
        <f t="shared" si="2"/>
        <v>0</v>
      </c>
      <c r="GR48" s="185"/>
      <c r="GS48" s="185"/>
      <c r="GT48" s="185"/>
      <c r="GU48" s="185"/>
      <c r="GV48" s="185"/>
      <c r="GW48" s="185"/>
      <c r="GX48" s="185"/>
      <c r="GY48" s="185"/>
      <c r="GZ48" s="185"/>
      <c r="HA48" s="185"/>
      <c r="HB48" s="185"/>
      <c r="HC48" s="185"/>
      <c r="HD48" s="185"/>
      <c r="HE48" s="184">
        <v>0</v>
      </c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57" customFormat="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49"/>
      <c r="AX49" s="173" t="s">
        <v>141</v>
      </c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82" t="s">
        <v>142</v>
      </c>
      <c r="CV49" s="182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6">
        <f t="shared" si="0"/>
        <v>0</v>
      </c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4">
        <v>0</v>
      </c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4"/>
      <c r="EX49" s="184"/>
      <c r="EY49" s="184"/>
      <c r="EZ49" s="184"/>
      <c r="FA49" s="185">
        <f t="shared" si="1"/>
        <v>0</v>
      </c>
      <c r="FB49" s="185"/>
      <c r="FC49" s="185"/>
      <c r="FD49" s="185"/>
      <c r="FE49" s="185"/>
      <c r="FF49" s="185"/>
      <c r="FG49" s="185"/>
      <c r="FH49" s="185"/>
      <c r="FI49" s="185"/>
      <c r="FJ49" s="185"/>
      <c r="FK49" s="185"/>
      <c r="FL49" s="185"/>
      <c r="FM49" s="185"/>
      <c r="FN49" s="185"/>
      <c r="FO49" s="184">
        <v>0</v>
      </c>
      <c r="FP49" s="184"/>
      <c r="FQ49" s="184"/>
      <c r="FR49" s="184"/>
      <c r="FS49" s="184"/>
      <c r="FT49" s="184"/>
      <c r="FU49" s="184"/>
      <c r="FV49" s="184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5">
        <f t="shared" si="2"/>
        <v>0</v>
      </c>
      <c r="GR49" s="185"/>
      <c r="GS49" s="185"/>
      <c r="GT49" s="185"/>
      <c r="GU49" s="185"/>
      <c r="GV49" s="185"/>
      <c r="GW49" s="185"/>
      <c r="GX49" s="185"/>
      <c r="GY49" s="185"/>
      <c r="GZ49" s="185"/>
      <c r="HA49" s="185"/>
      <c r="HB49" s="185"/>
      <c r="HC49" s="185"/>
      <c r="HD49" s="185"/>
      <c r="HE49" s="184">
        <v>0</v>
      </c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57" customFormat="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49"/>
      <c r="AX50" s="173" t="s">
        <v>143</v>
      </c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82" t="s">
        <v>144</v>
      </c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6">
        <f t="shared" si="0"/>
        <v>0</v>
      </c>
      <c r="DK50" s="186"/>
      <c r="DL50" s="186"/>
      <c r="DM50" s="186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6"/>
      <c r="DY50" s="184">
        <v>0</v>
      </c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4"/>
      <c r="EK50" s="184"/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4"/>
      <c r="EX50" s="184"/>
      <c r="EY50" s="184"/>
      <c r="EZ50" s="184"/>
      <c r="FA50" s="185">
        <f t="shared" si="1"/>
        <v>0</v>
      </c>
      <c r="FB50" s="185"/>
      <c r="FC50" s="185"/>
      <c r="FD50" s="185"/>
      <c r="FE50" s="185"/>
      <c r="FF50" s="185"/>
      <c r="FG50" s="185"/>
      <c r="FH50" s="185"/>
      <c r="FI50" s="185"/>
      <c r="FJ50" s="185"/>
      <c r="FK50" s="185"/>
      <c r="FL50" s="185"/>
      <c r="FM50" s="185"/>
      <c r="FN50" s="185"/>
      <c r="FO50" s="184">
        <v>0</v>
      </c>
      <c r="FP50" s="184"/>
      <c r="FQ50" s="184"/>
      <c r="FR50" s="184"/>
      <c r="FS50" s="184"/>
      <c r="FT50" s="184"/>
      <c r="FU50" s="184"/>
      <c r="FV50" s="184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5">
        <f t="shared" si="2"/>
        <v>0</v>
      </c>
      <c r="GR50" s="185"/>
      <c r="GS50" s="185"/>
      <c r="GT50" s="185"/>
      <c r="GU50" s="185"/>
      <c r="GV50" s="185"/>
      <c r="GW50" s="185"/>
      <c r="GX50" s="185"/>
      <c r="GY50" s="185"/>
      <c r="GZ50" s="185"/>
      <c r="HA50" s="185"/>
      <c r="HB50" s="185"/>
      <c r="HC50" s="185"/>
      <c r="HD50" s="185"/>
      <c r="HE50" s="184">
        <v>0</v>
      </c>
      <c r="HF50" s="184"/>
      <c r="HG50" s="184"/>
      <c r="HH50" s="184"/>
      <c r="HI50" s="184"/>
      <c r="HJ50" s="184"/>
      <c r="HK50" s="184"/>
      <c r="HL50" s="184"/>
      <c r="HM50" s="184"/>
      <c r="HN50" s="184"/>
      <c r="HO50" s="184"/>
      <c r="HP50" s="184"/>
      <c r="HQ50" s="184"/>
      <c r="HR50" s="184"/>
      <c r="HS50" s="184"/>
      <c r="HT50" s="184"/>
      <c r="HU50" s="184"/>
      <c r="HV50" s="184"/>
      <c r="HW50" s="184"/>
      <c r="HX50" s="184"/>
      <c r="HY50" s="184"/>
      <c r="HZ50" s="184"/>
      <c r="IA50" s="184"/>
      <c r="IB50" s="184"/>
      <c r="IC50" s="184"/>
      <c r="ID50" s="184"/>
      <c r="IE50" s="184"/>
      <c r="IF50" s="184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57" customFormat="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49"/>
      <c r="AX51" s="173" t="s">
        <v>145</v>
      </c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82" t="s">
        <v>146</v>
      </c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6">
        <f t="shared" si="0"/>
        <v>0</v>
      </c>
      <c r="DK51" s="186"/>
      <c r="DL51" s="186"/>
      <c r="DM51" s="186"/>
      <c r="DN51" s="186"/>
      <c r="DO51" s="186"/>
      <c r="DP51" s="186"/>
      <c r="DQ51" s="186"/>
      <c r="DR51" s="186"/>
      <c r="DS51" s="186"/>
      <c r="DT51" s="186"/>
      <c r="DU51" s="186"/>
      <c r="DV51" s="186"/>
      <c r="DW51" s="186"/>
      <c r="DX51" s="186"/>
      <c r="DY51" s="184">
        <v>0</v>
      </c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4"/>
      <c r="EK51" s="184"/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4"/>
      <c r="EX51" s="184"/>
      <c r="EY51" s="184"/>
      <c r="EZ51" s="184"/>
      <c r="FA51" s="185">
        <f t="shared" si="1"/>
        <v>0</v>
      </c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4">
        <v>0</v>
      </c>
      <c r="FP51" s="184"/>
      <c r="FQ51" s="184"/>
      <c r="FR51" s="184"/>
      <c r="FS51" s="184"/>
      <c r="FT51" s="184"/>
      <c r="FU51" s="184"/>
      <c r="FV51" s="184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5">
        <f t="shared" si="2"/>
        <v>0</v>
      </c>
      <c r="GR51" s="185"/>
      <c r="GS51" s="185"/>
      <c r="GT51" s="185"/>
      <c r="GU51" s="185"/>
      <c r="GV51" s="185"/>
      <c r="GW51" s="185"/>
      <c r="GX51" s="185"/>
      <c r="GY51" s="185"/>
      <c r="GZ51" s="185"/>
      <c r="HA51" s="185"/>
      <c r="HB51" s="185"/>
      <c r="HC51" s="185"/>
      <c r="HD51" s="185"/>
      <c r="HE51" s="184">
        <v>0</v>
      </c>
      <c r="HF51" s="184"/>
      <c r="HG51" s="184"/>
      <c r="HH51" s="184"/>
      <c r="HI51" s="184"/>
      <c r="HJ51" s="184"/>
      <c r="HK51" s="184"/>
      <c r="HL51" s="184"/>
      <c r="HM51" s="184"/>
      <c r="HN51" s="184"/>
      <c r="HO51" s="184"/>
      <c r="HP51" s="184"/>
      <c r="HQ51" s="184"/>
      <c r="HR51" s="184"/>
      <c r="HS51" s="184"/>
      <c r="HT51" s="184"/>
      <c r="HU51" s="184"/>
      <c r="HV51" s="184"/>
      <c r="HW51" s="184"/>
      <c r="HX51" s="184"/>
      <c r="HY51" s="184"/>
      <c r="HZ51" s="184"/>
      <c r="IA51" s="184"/>
      <c r="IB51" s="184"/>
      <c r="IC51" s="184"/>
      <c r="ID51" s="184"/>
      <c r="IE51" s="184"/>
      <c r="IF51" s="184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s="57" customFormat="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49"/>
      <c r="AX52" s="173" t="s">
        <v>147</v>
      </c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82" t="s">
        <v>148</v>
      </c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6">
        <f t="shared" si="0"/>
        <v>0</v>
      </c>
      <c r="DK52" s="186"/>
      <c r="DL52" s="186"/>
      <c r="DM52" s="186"/>
      <c r="DN52" s="186"/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4">
        <v>0</v>
      </c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4"/>
      <c r="ET52" s="184"/>
      <c r="EU52" s="184"/>
      <c r="EV52" s="184"/>
      <c r="EW52" s="184"/>
      <c r="EX52" s="184"/>
      <c r="EY52" s="184"/>
      <c r="EZ52" s="184"/>
      <c r="FA52" s="185">
        <f t="shared" si="1"/>
        <v>0</v>
      </c>
      <c r="FB52" s="185"/>
      <c r="FC52" s="185"/>
      <c r="FD52" s="185"/>
      <c r="FE52" s="185"/>
      <c r="FF52" s="185"/>
      <c r="FG52" s="185"/>
      <c r="FH52" s="185"/>
      <c r="FI52" s="185"/>
      <c r="FJ52" s="185"/>
      <c r="FK52" s="185"/>
      <c r="FL52" s="185"/>
      <c r="FM52" s="185"/>
      <c r="FN52" s="185"/>
      <c r="FO52" s="184">
        <v>0</v>
      </c>
      <c r="FP52" s="184"/>
      <c r="FQ52" s="184"/>
      <c r="FR52" s="184"/>
      <c r="FS52" s="184"/>
      <c r="FT52" s="184"/>
      <c r="FU52" s="184"/>
      <c r="FV52" s="184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5">
        <f t="shared" si="2"/>
        <v>0</v>
      </c>
      <c r="GR52" s="185"/>
      <c r="GS52" s="185"/>
      <c r="GT52" s="185"/>
      <c r="GU52" s="185"/>
      <c r="GV52" s="185"/>
      <c r="GW52" s="185"/>
      <c r="GX52" s="185"/>
      <c r="GY52" s="185"/>
      <c r="GZ52" s="185"/>
      <c r="HA52" s="185"/>
      <c r="HB52" s="185"/>
      <c r="HC52" s="185"/>
      <c r="HD52" s="185"/>
      <c r="HE52" s="184">
        <v>0</v>
      </c>
      <c r="HF52" s="184"/>
      <c r="HG52" s="184"/>
      <c r="HH52" s="184"/>
      <c r="HI52" s="184"/>
      <c r="HJ52" s="184"/>
      <c r="HK52" s="184"/>
      <c r="HL52" s="184"/>
      <c r="HM52" s="184"/>
      <c r="HN52" s="184"/>
      <c r="HO52" s="184"/>
      <c r="HP52" s="184"/>
      <c r="HQ52" s="184"/>
      <c r="HR52" s="184"/>
      <c r="HS52" s="184"/>
      <c r="HT52" s="184"/>
      <c r="HU52" s="184"/>
      <c r="HV52" s="184"/>
      <c r="HW52" s="184"/>
      <c r="HX52" s="184"/>
      <c r="HY52" s="184"/>
      <c r="HZ52" s="184"/>
      <c r="IA52" s="184"/>
      <c r="IB52" s="184"/>
      <c r="IC52" s="184"/>
      <c r="ID52" s="184"/>
      <c r="IE52" s="184"/>
      <c r="IF52" s="184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s="57" customFormat="1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49"/>
      <c r="AX53" s="173" t="s">
        <v>149</v>
      </c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82" t="s">
        <v>150</v>
      </c>
      <c r="CV53" s="182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6">
        <f t="shared" si="0"/>
        <v>0</v>
      </c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4">
        <v>0</v>
      </c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5">
        <f t="shared" si="1"/>
        <v>0</v>
      </c>
      <c r="FB53" s="185"/>
      <c r="FC53" s="185"/>
      <c r="FD53" s="185"/>
      <c r="FE53" s="185"/>
      <c r="FF53" s="185"/>
      <c r="FG53" s="185"/>
      <c r="FH53" s="185"/>
      <c r="FI53" s="185"/>
      <c r="FJ53" s="185"/>
      <c r="FK53" s="185"/>
      <c r="FL53" s="185"/>
      <c r="FM53" s="185"/>
      <c r="FN53" s="185"/>
      <c r="FO53" s="184">
        <v>0</v>
      </c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5">
        <f t="shared" si="2"/>
        <v>0</v>
      </c>
      <c r="GR53" s="185"/>
      <c r="GS53" s="185"/>
      <c r="GT53" s="185"/>
      <c r="GU53" s="185"/>
      <c r="GV53" s="185"/>
      <c r="GW53" s="185"/>
      <c r="GX53" s="185"/>
      <c r="GY53" s="185"/>
      <c r="GZ53" s="185"/>
      <c r="HA53" s="185"/>
      <c r="HB53" s="185"/>
      <c r="HC53" s="185"/>
      <c r="HD53" s="185"/>
      <c r="HE53" s="184">
        <v>0</v>
      </c>
      <c r="HF53" s="184"/>
      <c r="HG53" s="184"/>
      <c r="HH53" s="184"/>
      <c r="HI53" s="184"/>
      <c r="HJ53" s="184"/>
      <c r="HK53" s="184"/>
      <c r="HL53" s="184"/>
      <c r="HM53" s="184"/>
      <c r="HN53" s="184"/>
      <c r="HO53" s="184"/>
      <c r="HP53" s="184"/>
      <c r="HQ53" s="184"/>
      <c r="HR53" s="184"/>
      <c r="HS53" s="184"/>
      <c r="HT53" s="184"/>
      <c r="HU53" s="184"/>
      <c r="HV53" s="184"/>
      <c r="HW53" s="184"/>
      <c r="HX53" s="184"/>
      <c r="HY53" s="184"/>
      <c r="HZ53" s="184"/>
      <c r="IA53" s="184"/>
      <c r="IB53" s="184"/>
      <c r="IC53" s="184"/>
      <c r="ID53" s="184"/>
      <c r="IE53" s="184"/>
      <c r="IF53" s="184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s="57" customFormat="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197" t="s">
        <v>151</v>
      </c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82" t="s">
        <v>152</v>
      </c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6">
        <f t="shared" si="0"/>
        <v>0</v>
      </c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4">
        <v>0</v>
      </c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5">
        <f t="shared" si="1"/>
        <v>0</v>
      </c>
      <c r="FB54" s="185"/>
      <c r="FC54" s="185"/>
      <c r="FD54" s="185"/>
      <c r="FE54" s="185"/>
      <c r="FF54" s="185"/>
      <c r="FG54" s="185"/>
      <c r="FH54" s="185"/>
      <c r="FI54" s="185"/>
      <c r="FJ54" s="185"/>
      <c r="FK54" s="185"/>
      <c r="FL54" s="185"/>
      <c r="FM54" s="185"/>
      <c r="FN54" s="185"/>
      <c r="FO54" s="184">
        <v>0</v>
      </c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5">
        <f t="shared" si="2"/>
        <v>0</v>
      </c>
      <c r="GR54" s="185"/>
      <c r="GS54" s="185"/>
      <c r="GT54" s="185"/>
      <c r="GU54" s="185"/>
      <c r="GV54" s="185"/>
      <c r="GW54" s="185"/>
      <c r="GX54" s="185"/>
      <c r="GY54" s="185"/>
      <c r="GZ54" s="185"/>
      <c r="HA54" s="185"/>
      <c r="HB54" s="185"/>
      <c r="HC54" s="185"/>
      <c r="HD54" s="185"/>
      <c r="HE54" s="184">
        <v>0</v>
      </c>
      <c r="HF54" s="184"/>
      <c r="HG54" s="184"/>
      <c r="HH54" s="184"/>
      <c r="HI54" s="184"/>
      <c r="HJ54" s="184"/>
      <c r="HK54" s="184"/>
      <c r="HL54" s="184"/>
      <c r="HM54" s="184"/>
      <c r="HN54" s="184"/>
      <c r="HO54" s="184"/>
      <c r="HP54" s="184"/>
      <c r="HQ54" s="184"/>
      <c r="HR54" s="184"/>
      <c r="HS54" s="184"/>
      <c r="HT54" s="184"/>
      <c r="HU54" s="184"/>
      <c r="HV54" s="184"/>
      <c r="HW54" s="184"/>
      <c r="HX54" s="184"/>
      <c r="HY54" s="184"/>
      <c r="HZ54" s="184"/>
      <c r="IA54" s="184"/>
      <c r="IB54" s="184"/>
      <c r="IC54" s="184"/>
      <c r="ID54" s="184"/>
      <c r="IE54" s="184"/>
      <c r="IF54" s="184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s="57" customFormat="1" ht="12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198" t="s">
        <v>153</v>
      </c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6">
        <f t="shared" si="0"/>
        <v>0</v>
      </c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4">
        <v>0</v>
      </c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5">
        <f t="shared" si="1"/>
        <v>0</v>
      </c>
      <c r="FB55" s="185"/>
      <c r="FC55" s="185"/>
      <c r="FD55" s="185"/>
      <c r="FE55" s="185"/>
      <c r="FF55" s="185"/>
      <c r="FG55" s="185"/>
      <c r="FH55" s="185"/>
      <c r="FI55" s="185"/>
      <c r="FJ55" s="185"/>
      <c r="FK55" s="185"/>
      <c r="FL55" s="185"/>
      <c r="FM55" s="185"/>
      <c r="FN55" s="185"/>
      <c r="FO55" s="184">
        <v>0</v>
      </c>
      <c r="FP55" s="184"/>
      <c r="FQ55" s="184"/>
      <c r="FR55" s="184"/>
      <c r="FS55" s="184"/>
      <c r="FT55" s="184"/>
      <c r="FU55" s="184"/>
      <c r="FV55" s="184"/>
      <c r="FW55" s="184"/>
      <c r="FX55" s="184"/>
      <c r="FY55" s="184"/>
      <c r="FZ55" s="184"/>
      <c r="GA55" s="184"/>
      <c r="GB55" s="184"/>
      <c r="GC55" s="184"/>
      <c r="GD55" s="184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4"/>
      <c r="GP55" s="184"/>
      <c r="GQ55" s="185">
        <f t="shared" si="2"/>
        <v>0</v>
      </c>
      <c r="GR55" s="185"/>
      <c r="GS55" s="185"/>
      <c r="GT55" s="185"/>
      <c r="GU55" s="185"/>
      <c r="GV55" s="185"/>
      <c r="GW55" s="185"/>
      <c r="GX55" s="185"/>
      <c r="GY55" s="185"/>
      <c r="GZ55" s="185"/>
      <c r="HA55" s="185"/>
      <c r="HB55" s="185"/>
      <c r="HC55" s="185"/>
      <c r="HD55" s="185"/>
      <c r="HE55" s="184">
        <v>0</v>
      </c>
      <c r="HF55" s="184"/>
      <c r="HG55" s="184"/>
      <c r="HH55" s="184"/>
      <c r="HI55" s="184"/>
      <c r="HJ55" s="184"/>
      <c r="HK55" s="184"/>
      <c r="HL55" s="184"/>
      <c r="HM55" s="184"/>
      <c r="HN55" s="184"/>
      <c r="HO55" s="184"/>
      <c r="HP55" s="184"/>
      <c r="HQ55" s="184"/>
      <c r="HR55" s="184"/>
      <c r="HS55" s="184"/>
      <c r="HT55" s="184"/>
      <c r="HU55" s="184"/>
      <c r="HV55" s="184"/>
      <c r="HW55" s="184"/>
      <c r="HX55" s="184"/>
      <c r="HY55" s="184"/>
      <c r="HZ55" s="184"/>
      <c r="IA55" s="184"/>
      <c r="IB55" s="184"/>
      <c r="IC55" s="184"/>
      <c r="ID55" s="184"/>
      <c r="IE55" s="184"/>
      <c r="IF55" s="184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</sheetData>
  <sheetProtection selectLockedCells="1" selectUnlockedCells="1"/>
  <mergeCells count="579">
    <mergeCell ref="HE55:HR55"/>
    <mergeCell ref="HS55:IF55"/>
    <mergeCell ref="EM55:EZ55"/>
    <mergeCell ref="FA55:FN55"/>
    <mergeCell ref="FO55:GB55"/>
    <mergeCell ref="GC55:GP55"/>
    <mergeCell ref="AW55:CT55"/>
    <mergeCell ref="CU55:DI55"/>
    <mergeCell ref="DJ55:DX55"/>
    <mergeCell ref="DY55:EL55"/>
    <mergeCell ref="GC54:GP54"/>
    <mergeCell ref="GQ54:HD54"/>
    <mergeCell ref="FA54:FN54"/>
    <mergeCell ref="FO54:GB54"/>
    <mergeCell ref="GQ55:HD55"/>
    <mergeCell ref="HE54:HR54"/>
    <mergeCell ref="HS54:IF54"/>
    <mergeCell ref="GQ53:HD53"/>
    <mergeCell ref="HE53:HR53"/>
    <mergeCell ref="HS53:IF53"/>
    <mergeCell ref="AW54:CT54"/>
    <mergeCell ref="CU54:DI54"/>
    <mergeCell ref="DJ54:DX54"/>
    <mergeCell ref="DY54:EL54"/>
    <mergeCell ref="EM54:EZ54"/>
    <mergeCell ref="EM53:EZ53"/>
    <mergeCell ref="FA53:FN53"/>
    <mergeCell ref="FO53:GB53"/>
    <mergeCell ref="GC53:GP53"/>
    <mergeCell ref="AX53:CT53"/>
    <mergeCell ref="CU53:DI53"/>
    <mergeCell ref="DJ53:DX53"/>
    <mergeCell ref="DY53:EL53"/>
    <mergeCell ref="GQ52:HD52"/>
    <mergeCell ref="HE52:HR52"/>
    <mergeCell ref="HS52:IF52"/>
    <mergeCell ref="GQ51:HD51"/>
    <mergeCell ref="HE51:HR51"/>
    <mergeCell ref="HS51:IF51"/>
    <mergeCell ref="CU52:DI52"/>
    <mergeCell ref="DJ52:DX52"/>
    <mergeCell ref="DY52:EL52"/>
    <mergeCell ref="EM52:EZ52"/>
    <mergeCell ref="FA52:FN52"/>
    <mergeCell ref="GC52:GP52"/>
    <mergeCell ref="FO52:GB52"/>
    <mergeCell ref="EM51:EZ51"/>
    <mergeCell ref="FA51:FN51"/>
    <mergeCell ref="FO51:GB51"/>
    <mergeCell ref="GC51:GP51"/>
    <mergeCell ref="AX51:CT51"/>
    <mergeCell ref="CU51:DI51"/>
    <mergeCell ref="DJ51:DX51"/>
    <mergeCell ref="DY51:EL51"/>
    <mergeCell ref="AX52:CT52"/>
    <mergeCell ref="GQ50:HD50"/>
    <mergeCell ref="HE50:HR50"/>
    <mergeCell ref="HS50:IF50"/>
    <mergeCell ref="GQ49:HD49"/>
    <mergeCell ref="HE49:HR49"/>
    <mergeCell ref="HS49:IF49"/>
    <mergeCell ref="CU50:DI50"/>
    <mergeCell ref="DJ50:DX50"/>
    <mergeCell ref="DY50:EL50"/>
    <mergeCell ref="FA50:FN50"/>
    <mergeCell ref="GC50:GP50"/>
    <mergeCell ref="FO50:GB50"/>
    <mergeCell ref="EM49:EZ49"/>
    <mergeCell ref="FA49:FN49"/>
    <mergeCell ref="FO49:GB49"/>
    <mergeCell ref="GC49:GP49"/>
    <mergeCell ref="AX49:CT49"/>
    <mergeCell ref="CU49:DI49"/>
    <mergeCell ref="DJ49:DX49"/>
    <mergeCell ref="DY49:EL49"/>
    <mergeCell ref="AX50:CT50"/>
    <mergeCell ref="GQ48:HD48"/>
    <mergeCell ref="GC48:GP48"/>
    <mergeCell ref="FO48:GB48"/>
    <mergeCell ref="AX48:CT48"/>
    <mergeCell ref="EM50:EZ50"/>
    <mergeCell ref="HE48:HR48"/>
    <mergeCell ref="HS48:IF48"/>
    <mergeCell ref="GQ47:HD47"/>
    <mergeCell ref="HE47:HR47"/>
    <mergeCell ref="HS47:IF47"/>
    <mergeCell ref="CU48:DI48"/>
    <mergeCell ref="DJ48:DX48"/>
    <mergeCell ref="DY48:EL48"/>
    <mergeCell ref="EM48:EZ48"/>
    <mergeCell ref="FA48:FN48"/>
    <mergeCell ref="EM47:EZ47"/>
    <mergeCell ref="FA47:FN47"/>
    <mergeCell ref="FO47:GB47"/>
    <mergeCell ref="GC47:GP47"/>
    <mergeCell ref="AX47:CT47"/>
    <mergeCell ref="CU47:DI47"/>
    <mergeCell ref="DJ47:DX47"/>
    <mergeCell ref="DY47:EL47"/>
    <mergeCell ref="GQ46:HD46"/>
    <mergeCell ref="HE46:HR46"/>
    <mergeCell ref="HS46:IF46"/>
    <mergeCell ref="GQ45:HD45"/>
    <mergeCell ref="HE45:HR45"/>
    <mergeCell ref="HS45:IF45"/>
    <mergeCell ref="CU46:DI46"/>
    <mergeCell ref="DJ46:DX46"/>
    <mergeCell ref="DY46:EL46"/>
    <mergeCell ref="EM46:EZ46"/>
    <mergeCell ref="FA46:FN46"/>
    <mergeCell ref="GC46:GP46"/>
    <mergeCell ref="FO46:GB46"/>
    <mergeCell ref="EM45:EZ45"/>
    <mergeCell ref="FA45:FN45"/>
    <mergeCell ref="FO45:GB45"/>
    <mergeCell ref="GC45:GP45"/>
    <mergeCell ref="AX45:CT45"/>
    <mergeCell ref="CU45:DI45"/>
    <mergeCell ref="DJ45:DX45"/>
    <mergeCell ref="DY45:EL45"/>
    <mergeCell ref="AX46:CT46"/>
    <mergeCell ref="GQ44:HD44"/>
    <mergeCell ref="HE44:HR44"/>
    <mergeCell ref="HS44:IF44"/>
    <mergeCell ref="GQ43:HD43"/>
    <mergeCell ref="HE43:HR43"/>
    <mergeCell ref="HS43:IF43"/>
    <mergeCell ref="CU44:DI44"/>
    <mergeCell ref="DJ44:DX44"/>
    <mergeCell ref="DY44:EL44"/>
    <mergeCell ref="FA44:FN44"/>
    <mergeCell ref="GC44:GP44"/>
    <mergeCell ref="FO44:GB44"/>
    <mergeCell ref="EM43:EZ43"/>
    <mergeCell ref="FA43:FN43"/>
    <mergeCell ref="FO43:GB43"/>
    <mergeCell ref="GC43:GP43"/>
    <mergeCell ref="AX43:CT43"/>
    <mergeCell ref="CU43:DI43"/>
    <mergeCell ref="DJ43:DX43"/>
    <mergeCell ref="DY43:EL43"/>
    <mergeCell ref="AX44:CT44"/>
    <mergeCell ref="GQ42:HD42"/>
    <mergeCell ref="GC42:GP42"/>
    <mergeCell ref="FO42:GB42"/>
    <mergeCell ref="AX42:CT42"/>
    <mergeCell ref="EM44:EZ44"/>
    <mergeCell ref="HE42:HR42"/>
    <mergeCell ref="HS42:IF42"/>
    <mergeCell ref="GQ41:HD41"/>
    <mergeCell ref="HE41:HR41"/>
    <mergeCell ref="HS41:IF41"/>
    <mergeCell ref="CU42:DI42"/>
    <mergeCell ref="DJ42:DX42"/>
    <mergeCell ref="DY42:EL42"/>
    <mergeCell ref="EM42:EZ42"/>
    <mergeCell ref="FA42:FN42"/>
    <mergeCell ref="EM41:EZ41"/>
    <mergeCell ref="FA41:FN41"/>
    <mergeCell ref="FO41:GB41"/>
    <mergeCell ref="GC41:GP41"/>
    <mergeCell ref="AX41:CT41"/>
    <mergeCell ref="CU41:DI41"/>
    <mergeCell ref="DJ41:DX41"/>
    <mergeCell ref="DY41:EL41"/>
    <mergeCell ref="GQ40:HD40"/>
    <mergeCell ref="HE40:HR40"/>
    <mergeCell ref="HS40:IF40"/>
    <mergeCell ref="GQ39:HD39"/>
    <mergeCell ref="HE39:HR39"/>
    <mergeCell ref="HS39:IF39"/>
    <mergeCell ref="CU40:DI40"/>
    <mergeCell ref="DJ40:DX40"/>
    <mergeCell ref="DY40:EL40"/>
    <mergeCell ref="EM40:EZ40"/>
    <mergeCell ref="FA40:FN40"/>
    <mergeCell ref="GC40:GP40"/>
    <mergeCell ref="FO40:GB40"/>
    <mergeCell ref="EM39:EZ39"/>
    <mergeCell ref="FA39:FN39"/>
    <mergeCell ref="FO39:GB39"/>
    <mergeCell ref="GC39:GP39"/>
    <mergeCell ref="AX39:CT39"/>
    <mergeCell ref="CU39:DI39"/>
    <mergeCell ref="DJ39:DX39"/>
    <mergeCell ref="DY39:EL39"/>
    <mergeCell ref="AW40:CT40"/>
    <mergeCell ref="GQ38:HD38"/>
    <mergeCell ref="HE38:HR38"/>
    <mergeCell ref="HS38:IF38"/>
    <mergeCell ref="GQ37:HD37"/>
    <mergeCell ref="HE37:HR37"/>
    <mergeCell ref="HS37:IF37"/>
    <mergeCell ref="CU38:DI38"/>
    <mergeCell ref="DJ38:DX38"/>
    <mergeCell ref="DY38:EL38"/>
    <mergeCell ref="FA38:FN38"/>
    <mergeCell ref="GC38:GP38"/>
    <mergeCell ref="FO38:GB38"/>
    <mergeCell ref="EM37:EZ37"/>
    <mergeCell ref="FA37:FN37"/>
    <mergeCell ref="FO37:GB37"/>
    <mergeCell ref="GC37:GP37"/>
    <mergeCell ref="AX37:CT37"/>
    <mergeCell ref="CU37:DI37"/>
    <mergeCell ref="DJ37:DX37"/>
    <mergeCell ref="DY37:EL37"/>
    <mergeCell ref="AX38:CT38"/>
    <mergeCell ref="GQ36:HD36"/>
    <mergeCell ref="GC36:GP36"/>
    <mergeCell ref="FO36:GB36"/>
    <mergeCell ref="AX36:CT36"/>
    <mergeCell ref="EM38:EZ38"/>
    <mergeCell ref="HE36:HR36"/>
    <mergeCell ref="HS36:IF36"/>
    <mergeCell ref="GQ35:HD35"/>
    <mergeCell ref="HE35:HR35"/>
    <mergeCell ref="HS35:IF35"/>
    <mergeCell ref="CU36:DI36"/>
    <mergeCell ref="DJ36:DX36"/>
    <mergeCell ref="DY36:EL36"/>
    <mergeCell ref="EM36:EZ36"/>
    <mergeCell ref="FA36:FN36"/>
    <mergeCell ref="EM35:EZ35"/>
    <mergeCell ref="FA35:FN35"/>
    <mergeCell ref="FO35:GB35"/>
    <mergeCell ref="GC35:GP35"/>
    <mergeCell ref="AX35:CT35"/>
    <mergeCell ref="CU35:DI35"/>
    <mergeCell ref="DJ35:DX35"/>
    <mergeCell ref="DY35:EL35"/>
    <mergeCell ref="GQ34:HD34"/>
    <mergeCell ref="HE34:HR34"/>
    <mergeCell ref="HS34:IF34"/>
    <mergeCell ref="GQ33:HD33"/>
    <mergeCell ref="HE33:HR33"/>
    <mergeCell ref="HS33:IF33"/>
    <mergeCell ref="CU34:DI34"/>
    <mergeCell ref="DJ34:DX34"/>
    <mergeCell ref="DY34:EL34"/>
    <mergeCell ref="EM34:EZ34"/>
    <mergeCell ref="FA34:FN34"/>
    <mergeCell ref="GC34:GP34"/>
    <mergeCell ref="FO34:GB34"/>
    <mergeCell ref="EM33:EZ33"/>
    <mergeCell ref="FA33:FN33"/>
    <mergeCell ref="FO33:GB33"/>
    <mergeCell ref="GC33:GP33"/>
    <mergeCell ref="AX33:CT33"/>
    <mergeCell ref="CU33:DI33"/>
    <mergeCell ref="DJ33:DX33"/>
    <mergeCell ref="DY33:EL33"/>
    <mergeCell ref="AX34:CT34"/>
    <mergeCell ref="GQ32:HD32"/>
    <mergeCell ref="HE32:HR32"/>
    <mergeCell ref="HS32:IF32"/>
    <mergeCell ref="GQ31:HD31"/>
    <mergeCell ref="HE31:HR31"/>
    <mergeCell ref="HS31:IF31"/>
    <mergeCell ref="CU32:DI32"/>
    <mergeCell ref="DJ32:DX32"/>
    <mergeCell ref="DY32:EL32"/>
    <mergeCell ref="FA32:FN32"/>
    <mergeCell ref="GC32:GP32"/>
    <mergeCell ref="FO32:GB32"/>
    <mergeCell ref="EM31:EZ31"/>
    <mergeCell ref="FA31:FN31"/>
    <mergeCell ref="FO31:GB31"/>
    <mergeCell ref="GC31:GP31"/>
    <mergeCell ref="AX31:CT31"/>
    <mergeCell ref="CU31:DI31"/>
    <mergeCell ref="DJ31:DX31"/>
    <mergeCell ref="DY31:EL31"/>
    <mergeCell ref="AX32:CT32"/>
    <mergeCell ref="GQ30:HD30"/>
    <mergeCell ref="GC30:GP30"/>
    <mergeCell ref="FO30:GB30"/>
    <mergeCell ref="AX30:CT30"/>
    <mergeCell ref="EM32:EZ32"/>
    <mergeCell ref="HE30:HR30"/>
    <mergeCell ref="HS30:IF30"/>
    <mergeCell ref="GQ29:HD29"/>
    <mergeCell ref="HE29:HR29"/>
    <mergeCell ref="HS29:IF29"/>
    <mergeCell ref="CU30:DI30"/>
    <mergeCell ref="DJ30:DX30"/>
    <mergeCell ref="DY30:EL30"/>
    <mergeCell ref="EM30:EZ30"/>
    <mergeCell ref="FA30:FN30"/>
    <mergeCell ref="EM29:EZ29"/>
    <mergeCell ref="FA29:FN29"/>
    <mergeCell ref="FO29:GB29"/>
    <mergeCell ref="GC29:GP29"/>
    <mergeCell ref="AX29:CT29"/>
    <mergeCell ref="CU29:DI29"/>
    <mergeCell ref="DJ29:DX29"/>
    <mergeCell ref="DY29:EL29"/>
    <mergeCell ref="GQ28:HD28"/>
    <mergeCell ref="HE28:HR28"/>
    <mergeCell ref="HS28:IF28"/>
    <mergeCell ref="GQ27:HD27"/>
    <mergeCell ref="HE27:HR27"/>
    <mergeCell ref="HS27:IF27"/>
    <mergeCell ref="CU28:DI28"/>
    <mergeCell ref="DJ28:DX28"/>
    <mergeCell ref="DY28:EL28"/>
    <mergeCell ref="EM28:EZ28"/>
    <mergeCell ref="FA28:FN28"/>
    <mergeCell ref="GC28:GP28"/>
    <mergeCell ref="FO28:GB28"/>
    <mergeCell ref="EM27:EZ27"/>
    <mergeCell ref="FA27:FN27"/>
    <mergeCell ref="FO27:GB27"/>
    <mergeCell ref="GC27:GP27"/>
    <mergeCell ref="AX27:CT27"/>
    <mergeCell ref="CU27:DI27"/>
    <mergeCell ref="DJ27:DX27"/>
    <mergeCell ref="DY27:EL27"/>
    <mergeCell ref="AX28:CT28"/>
    <mergeCell ref="GQ26:HD26"/>
    <mergeCell ref="HE26:HR26"/>
    <mergeCell ref="HS26:IF26"/>
    <mergeCell ref="GQ25:HD25"/>
    <mergeCell ref="HE25:HR25"/>
    <mergeCell ref="HS25:IF25"/>
    <mergeCell ref="CU26:DI26"/>
    <mergeCell ref="DJ26:DX26"/>
    <mergeCell ref="DY26:EL26"/>
    <mergeCell ref="FA26:FN26"/>
    <mergeCell ref="GC26:GP26"/>
    <mergeCell ref="FO26:GB26"/>
    <mergeCell ref="EM25:EZ25"/>
    <mergeCell ref="FA25:FN25"/>
    <mergeCell ref="FO25:GB25"/>
    <mergeCell ref="GC25:GP25"/>
    <mergeCell ref="AX25:CT25"/>
    <mergeCell ref="CU25:DI25"/>
    <mergeCell ref="DJ25:DX25"/>
    <mergeCell ref="DY25:EL25"/>
    <mergeCell ref="AX26:CT26"/>
    <mergeCell ref="GQ24:HD24"/>
    <mergeCell ref="GC24:GP24"/>
    <mergeCell ref="FO24:GB24"/>
    <mergeCell ref="AX24:CT24"/>
    <mergeCell ref="EM26:EZ26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EM24:EZ24"/>
    <mergeCell ref="FA24:FN24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GQ22:HD22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EM22:EZ22"/>
    <mergeCell ref="FA22:FN22"/>
    <mergeCell ref="GC22:GP22"/>
    <mergeCell ref="FO22:GB22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AX22:CT22"/>
    <mergeCell ref="GQ20:HD20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FA20:FN20"/>
    <mergeCell ref="GC20:GP20"/>
    <mergeCell ref="FO20:GB20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AX20:CT20"/>
    <mergeCell ref="GQ18:HD18"/>
    <mergeCell ref="GC18:GP18"/>
    <mergeCell ref="FO18:GB18"/>
    <mergeCell ref="AX18:CT18"/>
    <mergeCell ref="EM20:EZ20"/>
    <mergeCell ref="HE18:HR18"/>
    <mergeCell ref="HS18:IF18"/>
    <mergeCell ref="GQ17:HD17"/>
    <mergeCell ref="HE17:HR17"/>
    <mergeCell ref="HS17:IF17"/>
    <mergeCell ref="CU18:DI18"/>
    <mergeCell ref="DJ18:DX18"/>
    <mergeCell ref="DY18:EL18"/>
    <mergeCell ref="EM18:EZ18"/>
    <mergeCell ref="FA18:FN18"/>
    <mergeCell ref="EM17:EZ17"/>
    <mergeCell ref="FA17:FN17"/>
    <mergeCell ref="FO17:GB17"/>
    <mergeCell ref="GC17:GP17"/>
    <mergeCell ref="AX17:CT17"/>
    <mergeCell ref="CU17:DI17"/>
    <mergeCell ref="DJ17:DX17"/>
    <mergeCell ref="DY17:EL17"/>
    <mergeCell ref="GQ16:HD16"/>
    <mergeCell ref="HE16:HR16"/>
    <mergeCell ref="HS16:IF16"/>
    <mergeCell ref="GQ15:HD15"/>
    <mergeCell ref="HE15:HR15"/>
    <mergeCell ref="HS15:IF15"/>
    <mergeCell ref="CU16:DI16"/>
    <mergeCell ref="DJ16:DX16"/>
    <mergeCell ref="DY16:EL16"/>
    <mergeCell ref="EM16:EZ16"/>
    <mergeCell ref="FA16:FN16"/>
    <mergeCell ref="GC16:GP16"/>
    <mergeCell ref="FO16:GB16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AX16:CT16"/>
    <mergeCell ref="GQ14:HD14"/>
    <mergeCell ref="HE14:HR14"/>
    <mergeCell ref="HS14:IF14"/>
    <mergeCell ref="GQ13:HD13"/>
    <mergeCell ref="HE13:HR13"/>
    <mergeCell ref="HS13:IF13"/>
    <mergeCell ref="CU14:DI14"/>
    <mergeCell ref="DJ14:DX14"/>
    <mergeCell ref="DY14:EL14"/>
    <mergeCell ref="FA14:FN14"/>
    <mergeCell ref="GC14:GP14"/>
    <mergeCell ref="FO14:GB14"/>
    <mergeCell ref="EM13:EZ13"/>
    <mergeCell ref="FA13:FN13"/>
    <mergeCell ref="FO13:GB13"/>
    <mergeCell ref="GC13:GP13"/>
    <mergeCell ref="AX13:CT13"/>
    <mergeCell ref="CU13:DI13"/>
    <mergeCell ref="DJ13:DX13"/>
    <mergeCell ref="DY13:EL13"/>
    <mergeCell ref="AX14:CT14"/>
    <mergeCell ref="GQ12:HD12"/>
    <mergeCell ref="GC12:GP12"/>
    <mergeCell ref="FO12:GB12"/>
    <mergeCell ref="AX12:CT12"/>
    <mergeCell ref="EM14:EZ14"/>
    <mergeCell ref="HE12:HR12"/>
    <mergeCell ref="HS12:IF12"/>
    <mergeCell ref="GQ11:HD11"/>
    <mergeCell ref="HE11:HR11"/>
    <mergeCell ref="HS11:IF11"/>
    <mergeCell ref="CU12:DI12"/>
    <mergeCell ref="DJ12:DX12"/>
    <mergeCell ref="DY12:EL12"/>
    <mergeCell ref="EM12:EZ12"/>
    <mergeCell ref="FA12:FN12"/>
    <mergeCell ref="EM11:EZ11"/>
    <mergeCell ref="FA11:FN11"/>
    <mergeCell ref="FO11:GB11"/>
    <mergeCell ref="GC11:GP11"/>
    <mergeCell ref="AX11:CT11"/>
    <mergeCell ref="CU11:DI11"/>
    <mergeCell ref="DJ11:DX11"/>
    <mergeCell ref="DY11:EL11"/>
    <mergeCell ref="GQ10:HD10"/>
    <mergeCell ref="HE10:HR10"/>
    <mergeCell ref="HS10:IF10"/>
    <mergeCell ref="GQ9:HD9"/>
    <mergeCell ref="HE9:HR9"/>
    <mergeCell ref="HS9:IF9"/>
    <mergeCell ref="CU10:DI10"/>
    <mergeCell ref="DJ10:DX10"/>
    <mergeCell ref="DY10:EL10"/>
    <mergeCell ref="EM10:EZ10"/>
    <mergeCell ref="FA10:FN10"/>
    <mergeCell ref="GC10:GP10"/>
    <mergeCell ref="FO10:GB10"/>
    <mergeCell ref="EM9:EZ9"/>
    <mergeCell ref="FA9:FN9"/>
    <mergeCell ref="FO9:GB9"/>
    <mergeCell ref="GC9:GP9"/>
    <mergeCell ref="AX9:CT9"/>
    <mergeCell ref="CU9:DI9"/>
    <mergeCell ref="DJ9:DX9"/>
    <mergeCell ref="DY9:EL9"/>
    <mergeCell ref="AX10:CT10"/>
    <mergeCell ref="GQ8:HD8"/>
    <mergeCell ref="HE8:HR8"/>
    <mergeCell ref="HS8:IF8"/>
    <mergeCell ref="GQ7:HD7"/>
    <mergeCell ref="HE7:HR7"/>
    <mergeCell ref="HS7:IF7"/>
    <mergeCell ref="CU8:DI8"/>
    <mergeCell ref="DJ8:DX8"/>
    <mergeCell ref="DY8:EL8"/>
    <mergeCell ref="FA8:FN8"/>
    <mergeCell ref="GC8:GP8"/>
    <mergeCell ref="FO8:GB8"/>
    <mergeCell ref="EM7:EZ7"/>
    <mergeCell ref="FA7:FN7"/>
    <mergeCell ref="FO7:GB7"/>
    <mergeCell ref="GC7:GP7"/>
    <mergeCell ref="AX7:CT7"/>
    <mergeCell ref="CU7:DI7"/>
    <mergeCell ref="DJ7:DX7"/>
    <mergeCell ref="DY7:EL7"/>
    <mergeCell ref="AX8:CT8"/>
    <mergeCell ref="GQ6:HD6"/>
    <mergeCell ref="GC6:GP6"/>
    <mergeCell ref="FO6:GB6"/>
    <mergeCell ref="AX6:CT6"/>
    <mergeCell ref="EM8:EZ8"/>
    <mergeCell ref="HE6:HR6"/>
    <mergeCell ref="HS6:IF6"/>
    <mergeCell ref="GQ5:HD5"/>
    <mergeCell ref="HE5:HR5"/>
    <mergeCell ref="HS5:IF5"/>
    <mergeCell ref="CU6:DI6"/>
    <mergeCell ref="DJ6:DX6"/>
    <mergeCell ref="DY6:EL6"/>
    <mergeCell ref="EM6:EZ6"/>
    <mergeCell ref="FA6:FN6"/>
    <mergeCell ref="EM5:EZ5"/>
    <mergeCell ref="FA5:FN5"/>
    <mergeCell ref="FO5:GB5"/>
    <mergeCell ref="GC5:GP5"/>
    <mergeCell ref="AX5:CT5"/>
    <mergeCell ref="CU5:DI5"/>
    <mergeCell ref="DJ5:DX5"/>
    <mergeCell ref="DY5:EL5"/>
    <mergeCell ref="GR3:HF4"/>
    <mergeCell ref="HG3:IE3"/>
    <mergeCell ref="DY4:EL4"/>
    <mergeCell ref="EM4:EZ4"/>
    <mergeCell ref="FP4:GC4"/>
    <mergeCell ref="GD4:GQ4"/>
    <mergeCell ref="HG4:HT4"/>
    <mergeCell ref="HU4:IF4"/>
    <mergeCell ref="AW1:IC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zoomScalePageLayoutView="0" workbookViewId="0" topLeftCell="AW3">
      <selection activeCell="DY15" sqref="DY15:EL15"/>
    </sheetView>
  </sheetViews>
  <sheetFormatPr defaultColWidth="0.875" defaultRowHeight="12.75"/>
  <cols>
    <col min="1" max="48" width="0" style="35" hidden="1" customWidth="1"/>
    <col min="49" max="112" width="0.875" style="35" customWidth="1"/>
    <col min="113" max="113" width="20.75390625" style="35" customWidth="1"/>
    <col min="114" max="141" width="0.875" style="35" customWidth="1"/>
    <col min="142" max="142" width="2.00390625" style="35" customWidth="1"/>
    <col min="143" max="169" width="0.875" style="35" customWidth="1"/>
    <col min="170" max="170" width="2.75390625" style="35" customWidth="1"/>
    <col min="171" max="171" width="0.12890625" style="35" customWidth="1"/>
    <col min="172" max="183" width="0.875" style="35" customWidth="1"/>
    <col min="184" max="184" width="3.875" style="35" customWidth="1"/>
    <col min="185" max="185" width="0" style="35" hidden="1" customWidth="1"/>
    <col min="186" max="198" width="0.875" style="35" customWidth="1"/>
    <col min="199" max="199" width="0.12890625" style="35" customWidth="1"/>
    <col min="200" max="211" width="0.875" style="35" customWidth="1"/>
    <col min="212" max="212" width="3.625" style="35" customWidth="1"/>
    <col min="213" max="214" width="0" style="35" hidden="1" customWidth="1"/>
    <col min="215" max="224" width="0.875" style="35" customWidth="1"/>
    <col min="225" max="225" width="4.6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25390625" style="35" customWidth="1"/>
    <col min="238" max="238" width="0.875" style="35" customWidth="1"/>
    <col min="239" max="239" width="1.875" style="35" customWidth="1"/>
    <col min="240" max="240" width="0.2421875" style="35" customWidth="1"/>
    <col min="241" max="16384" width="0.875" style="35" customWidth="1"/>
  </cols>
  <sheetData>
    <row r="1" spans="1:256" s="66" customFormat="1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99" t="s">
        <v>165</v>
      </c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0" customFormat="1" ht="27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165" t="s">
        <v>44</v>
      </c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 t="s">
        <v>107</v>
      </c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6" t="s">
        <v>159</v>
      </c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 t="s">
        <v>109</v>
      </c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 t="s">
        <v>110</v>
      </c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41"/>
      <c r="IG2" s="67"/>
      <c r="IH2" s="67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s="44" customFormat="1" ht="14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7" t="s">
        <v>111</v>
      </c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 t="s">
        <v>112</v>
      </c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 t="s">
        <v>111</v>
      </c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 t="s">
        <v>112</v>
      </c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 t="s">
        <v>111</v>
      </c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 t="s">
        <v>112</v>
      </c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G3" s="68"/>
      <c r="IH3" s="68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44" customFormat="1" ht="121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 t="s">
        <v>113</v>
      </c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 t="s">
        <v>114</v>
      </c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 t="s">
        <v>113</v>
      </c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 t="s">
        <v>114</v>
      </c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 t="s">
        <v>113</v>
      </c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 t="s">
        <v>114</v>
      </c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47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6"/>
      <c r="AX5" s="174" t="s">
        <v>115</v>
      </c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6">
        <f>DY5+EM5</f>
        <v>45400</v>
      </c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69">
        <v>45400</v>
      </c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>
        <f>FO5+GC5</f>
        <v>0</v>
      </c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>
        <f>HE5+HS5</f>
        <v>0</v>
      </c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0" customFormat="1" ht="23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46"/>
      <c r="AX6" s="170" t="s">
        <v>116</v>
      </c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2">
        <f>DY6+EM6</f>
        <v>4084900</v>
      </c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68">
        <f>SUM(DY8:EL8)</f>
        <v>4084900</v>
      </c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>
        <f>SUM(EM8:EZ8)</f>
        <v>0</v>
      </c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>
        <f>FO6+GC6</f>
        <v>3800000</v>
      </c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>
        <f>SUM(FO8:GB8)</f>
        <v>3800000</v>
      </c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>
        <f>SUM(GC8:GP8)</f>
        <v>0</v>
      </c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>
        <f>HE6+HS6</f>
        <v>3900000</v>
      </c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>
        <f>SUM(HE8:HR8)</f>
        <v>3900000</v>
      </c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>
        <f>SUM(HS8:IF8)</f>
        <v>0</v>
      </c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256" s="54" customFormat="1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  <c r="AX7" s="179" t="s">
        <v>40</v>
      </c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1">
        <f>DY7+EM7</f>
        <v>0</v>
      </c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8">
        <f>FO7+GC7</f>
        <v>0</v>
      </c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8">
        <f>HE7+HS7</f>
        <v>0</v>
      </c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57" customFormat="1" ht="29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9"/>
      <c r="AX8" s="173" t="s">
        <v>123</v>
      </c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82" t="s">
        <v>122</v>
      </c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3">
        <f>DY8+EM8</f>
        <v>4084900</v>
      </c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4">
        <f>DY9-DY5</f>
        <v>4084900</v>
      </c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5">
        <f>FO8+GC8</f>
        <v>3800000</v>
      </c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4">
        <f>FO9</f>
        <v>3800000</v>
      </c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5">
        <f>HE8+HS8</f>
        <v>3900000</v>
      </c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4">
        <f>HE9</f>
        <v>3900000</v>
      </c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50" customFormat="1" ht="12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46"/>
      <c r="AX9" s="170" t="s">
        <v>126</v>
      </c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2">
        <f>DY9+EM9</f>
        <v>4130300</v>
      </c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68">
        <f>SUM(DY11:EL23)</f>
        <v>4130300</v>
      </c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>
        <f>SUM(EM11:EZ23)</f>
        <v>0</v>
      </c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>
        <f>FO9+GC9</f>
        <v>3800000</v>
      </c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>
        <f>SUM(FO11:GB23)</f>
        <v>3800000</v>
      </c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>
        <f>SUM(GC11:GP23)</f>
        <v>0</v>
      </c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>
        <f>HE9+HS9</f>
        <v>3900000</v>
      </c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>
        <f>SUM(HE11:HR23)</f>
        <v>3900000</v>
      </c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>
        <f>SUM(HS11:IF23)</f>
        <v>0</v>
      </c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 s="54" customFormat="1" ht="12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2"/>
      <c r="AX10" s="179" t="s">
        <v>40</v>
      </c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177"/>
      <c r="HV10" s="177"/>
      <c r="HW10" s="177"/>
      <c r="HX10" s="177"/>
      <c r="HY10" s="177"/>
      <c r="HZ10" s="177"/>
      <c r="IA10" s="177"/>
      <c r="IB10" s="177"/>
      <c r="IC10" s="177"/>
      <c r="ID10" s="177"/>
      <c r="IE10" s="177"/>
      <c r="IF10" s="177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</row>
    <row r="11" spans="1:256" s="57" customFormat="1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173" t="s">
        <v>127</v>
      </c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82" t="s">
        <v>128</v>
      </c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6">
        <f aca="true" t="shared" si="0" ref="DJ11:DJ24">DY11+EM11</f>
        <v>0</v>
      </c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5">
        <f aca="true" t="shared" si="1" ref="FA11:FA24">FO11+GC11</f>
        <v>0</v>
      </c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5">
        <f aca="true" t="shared" si="2" ref="GQ11:GQ24">HE11+HS11</f>
        <v>0</v>
      </c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s="57" customFormat="1" ht="12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9"/>
      <c r="AX12" s="173" t="s">
        <v>129</v>
      </c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82" t="s">
        <v>130</v>
      </c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6">
        <f t="shared" si="0"/>
        <v>0</v>
      </c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5">
        <f t="shared" si="1"/>
        <v>0</v>
      </c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5">
        <f t="shared" si="2"/>
        <v>0</v>
      </c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5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9"/>
      <c r="AX13" s="173" t="s">
        <v>131</v>
      </c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82" t="s">
        <v>132</v>
      </c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6">
        <f t="shared" si="0"/>
        <v>0</v>
      </c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5">
        <f t="shared" si="1"/>
        <v>0</v>
      </c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5">
        <f t="shared" si="2"/>
        <v>0</v>
      </c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57" customFormat="1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9"/>
      <c r="AX14" s="173" t="s">
        <v>133</v>
      </c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82" t="s">
        <v>134</v>
      </c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6">
        <f t="shared" si="0"/>
        <v>0</v>
      </c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5">
        <f t="shared" si="1"/>
        <v>0</v>
      </c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5">
        <f t="shared" si="2"/>
        <v>0</v>
      </c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5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173" t="s">
        <v>135</v>
      </c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82" t="s">
        <v>136</v>
      </c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6">
        <f t="shared" si="0"/>
        <v>0</v>
      </c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5">
        <f t="shared" si="1"/>
        <v>0</v>
      </c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5">
        <f t="shared" si="2"/>
        <v>0</v>
      </c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5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173" t="s">
        <v>137</v>
      </c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82" t="s">
        <v>138</v>
      </c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6">
        <f t="shared" si="0"/>
        <v>0</v>
      </c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5">
        <f t="shared" si="1"/>
        <v>0</v>
      </c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5">
        <f t="shared" si="2"/>
        <v>0</v>
      </c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5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73" t="s">
        <v>139</v>
      </c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82" t="s">
        <v>140</v>
      </c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6">
        <f t="shared" si="0"/>
        <v>0</v>
      </c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5">
        <f t="shared" si="1"/>
        <v>0</v>
      </c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5">
        <f t="shared" si="2"/>
        <v>0</v>
      </c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5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173" t="s">
        <v>141</v>
      </c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82" t="s">
        <v>142</v>
      </c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6">
        <f t="shared" si="0"/>
        <v>0</v>
      </c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5">
        <f t="shared" si="1"/>
        <v>0</v>
      </c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5">
        <f t="shared" si="2"/>
        <v>0</v>
      </c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5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173" t="s">
        <v>143</v>
      </c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82" t="s">
        <v>144</v>
      </c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6">
        <f t="shared" si="0"/>
        <v>0</v>
      </c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5">
        <f t="shared" si="1"/>
        <v>0</v>
      </c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5">
        <f t="shared" si="2"/>
        <v>0</v>
      </c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57" customFormat="1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173" t="s">
        <v>145</v>
      </c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82" t="s">
        <v>146</v>
      </c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6">
        <f t="shared" si="0"/>
        <v>0</v>
      </c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5">
        <f t="shared" si="1"/>
        <v>0</v>
      </c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5">
        <f t="shared" si="2"/>
        <v>0</v>
      </c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57" customFormat="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173" t="s">
        <v>147</v>
      </c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82" t="s">
        <v>148</v>
      </c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6">
        <f t="shared" si="0"/>
        <v>1000</v>
      </c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4">
        <v>1000</v>
      </c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5">
        <f t="shared" si="1"/>
        <v>1000</v>
      </c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4">
        <v>1000</v>
      </c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5">
        <f t="shared" si="2"/>
        <v>1000</v>
      </c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4">
        <v>1000</v>
      </c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7" customFormat="1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173" t="s">
        <v>149</v>
      </c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82" t="s">
        <v>150</v>
      </c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6">
        <f t="shared" si="0"/>
        <v>0</v>
      </c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5">
        <f t="shared" si="1"/>
        <v>0</v>
      </c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5">
        <f t="shared" si="2"/>
        <v>0</v>
      </c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7" customFormat="1" ht="29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73" t="s">
        <v>151</v>
      </c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82" t="s">
        <v>152</v>
      </c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6">
        <f t="shared" si="0"/>
        <v>4129300</v>
      </c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4">
        <v>4129300</v>
      </c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5">
        <f t="shared" si="1"/>
        <v>3799000</v>
      </c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4">
        <v>3799000</v>
      </c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5">
        <f t="shared" si="2"/>
        <v>3899000</v>
      </c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4">
        <v>3899000</v>
      </c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47" customFormat="1" ht="25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174" t="s">
        <v>153</v>
      </c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69">
        <f t="shared" si="0"/>
        <v>0</v>
      </c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>
        <f>DY5+DY6-DY9</f>
        <v>0</v>
      </c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>
        <f>EM5+EM6-EM9</f>
        <v>0</v>
      </c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>
        <f t="shared" si="1"/>
        <v>0</v>
      </c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>
        <f>FO5+FO6-FO9</f>
        <v>0</v>
      </c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>
        <f>GC5+GC6-GC9</f>
        <v>0</v>
      </c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>
        <f t="shared" si="2"/>
        <v>0</v>
      </c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>
        <f>HE5+HE6-HE9</f>
        <v>0</v>
      </c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>
        <f>HS5+HS6-HS9</f>
        <v>0</v>
      </c>
      <c r="HT24" s="169"/>
      <c r="HU24" s="169"/>
      <c r="HV24" s="169"/>
      <c r="HW24" s="169"/>
      <c r="HX24" s="169"/>
      <c r="HY24" s="169"/>
      <c r="HZ24" s="169"/>
      <c r="IA24" s="169"/>
      <c r="IB24" s="169"/>
      <c r="IC24" s="169"/>
      <c r="ID24" s="169"/>
      <c r="IE24" s="169"/>
      <c r="IF24" s="169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</sheetData>
  <sheetProtection selectLockedCells="1" selectUnlockedCells="1"/>
  <mergeCells count="238">
    <mergeCell ref="GQ24:HD24"/>
    <mergeCell ref="HE24:HR24"/>
    <mergeCell ref="HS24:IF24"/>
    <mergeCell ref="GQ23:HD23"/>
    <mergeCell ref="HE23:HR23"/>
    <mergeCell ref="HS23:IF23"/>
    <mergeCell ref="CU24:DI24"/>
    <mergeCell ref="DJ24:DX24"/>
    <mergeCell ref="DY24:EL24"/>
    <mergeCell ref="EM24:EZ24"/>
    <mergeCell ref="FA24:FN24"/>
    <mergeCell ref="GC24:GP24"/>
    <mergeCell ref="FO24:GB24"/>
    <mergeCell ref="EM23:EZ23"/>
    <mergeCell ref="FA23:FN23"/>
    <mergeCell ref="FO23:GB23"/>
    <mergeCell ref="GC23:GP23"/>
    <mergeCell ref="AX23:CT23"/>
    <mergeCell ref="CU23:DI23"/>
    <mergeCell ref="DJ23:DX23"/>
    <mergeCell ref="DY23:EL23"/>
    <mergeCell ref="AX24:CT24"/>
    <mergeCell ref="GQ22:HD22"/>
    <mergeCell ref="HE22:HR22"/>
    <mergeCell ref="HS22:IF22"/>
    <mergeCell ref="GQ21:HD21"/>
    <mergeCell ref="HE21:HR21"/>
    <mergeCell ref="HS21:IF21"/>
    <mergeCell ref="CU22:DI22"/>
    <mergeCell ref="DJ22:DX22"/>
    <mergeCell ref="DY22:EL22"/>
    <mergeCell ref="FA22:FN22"/>
    <mergeCell ref="GC22:GP22"/>
    <mergeCell ref="FO22:GB22"/>
    <mergeCell ref="EM21:EZ21"/>
    <mergeCell ref="FA21:FN21"/>
    <mergeCell ref="FO21:GB21"/>
    <mergeCell ref="GC21:GP21"/>
    <mergeCell ref="AX21:CT21"/>
    <mergeCell ref="CU21:DI21"/>
    <mergeCell ref="DJ21:DX21"/>
    <mergeCell ref="DY21:EL21"/>
    <mergeCell ref="AX22:CT22"/>
    <mergeCell ref="GQ20:HD20"/>
    <mergeCell ref="GC20:GP20"/>
    <mergeCell ref="FO20:GB20"/>
    <mergeCell ref="AX20:CT20"/>
    <mergeCell ref="EM22:EZ22"/>
    <mergeCell ref="HE20:HR20"/>
    <mergeCell ref="HS20:IF20"/>
    <mergeCell ref="GQ19:HD19"/>
    <mergeCell ref="HE19:HR19"/>
    <mergeCell ref="HS19:IF19"/>
    <mergeCell ref="CU20:DI20"/>
    <mergeCell ref="DJ20:DX20"/>
    <mergeCell ref="DY20:EL20"/>
    <mergeCell ref="EM20:EZ20"/>
    <mergeCell ref="FA20:FN20"/>
    <mergeCell ref="EM19:EZ19"/>
    <mergeCell ref="FA19:FN19"/>
    <mergeCell ref="FO19:GB19"/>
    <mergeCell ref="GC19:GP19"/>
    <mergeCell ref="AX19:CT19"/>
    <mergeCell ref="CU19:DI19"/>
    <mergeCell ref="DJ19:DX19"/>
    <mergeCell ref="DY19:EL19"/>
    <mergeCell ref="GQ18:HD18"/>
    <mergeCell ref="HE18:HR18"/>
    <mergeCell ref="HS18:IF18"/>
    <mergeCell ref="GQ17:HD17"/>
    <mergeCell ref="HE17:HR17"/>
    <mergeCell ref="HS17:IF17"/>
    <mergeCell ref="CU18:DI18"/>
    <mergeCell ref="DJ18:DX18"/>
    <mergeCell ref="DY18:EL18"/>
    <mergeCell ref="EM18:EZ18"/>
    <mergeCell ref="FA18:FN18"/>
    <mergeCell ref="GC18:GP18"/>
    <mergeCell ref="FO18:GB18"/>
    <mergeCell ref="EM17:EZ17"/>
    <mergeCell ref="FA17:FN17"/>
    <mergeCell ref="FO17:GB17"/>
    <mergeCell ref="GC17:GP17"/>
    <mergeCell ref="AX17:CT17"/>
    <mergeCell ref="CU17:DI17"/>
    <mergeCell ref="DJ17:DX17"/>
    <mergeCell ref="DY17:EL17"/>
    <mergeCell ref="AX18:CT18"/>
    <mergeCell ref="GQ16:HD16"/>
    <mergeCell ref="HE16:HR16"/>
    <mergeCell ref="HS16:IF16"/>
    <mergeCell ref="GQ15:HD15"/>
    <mergeCell ref="HE15:HR15"/>
    <mergeCell ref="HS15:IF15"/>
    <mergeCell ref="CU16:DI16"/>
    <mergeCell ref="DJ16:DX16"/>
    <mergeCell ref="DY16:EL16"/>
    <mergeCell ref="FA16:FN16"/>
    <mergeCell ref="GC16:GP16"/>
    <mergeCell ref="FO16:GB16"/>
    <mergeCell ref="EM15:EZ15"/>
    <mergeCell ref="FA15:FN15"/>
    <mergeCell ref="FO15:GB15"/>
    <mergeCell ref="GC15:GP15"/>
    <mergeCell ref="AX15:CT15"/>
    <mergeCell ref="CU15:DI15"/>
    <mergeCell ref="DJ15:DX15"/>
    <mergeCell ref="DY15:EL15"/>
    <mergeCell ref="AX16:CT16"/>
    <mergeCell ref="GQ14:HD14"/>
    <mergeCell ref="GC14:GP14"/>
    <mergeCell ref="FO14:GB14"/>
    <mergeCell ref="AX14:CT14"/>
    <mergeCell ref="EM16:EZ16"/>
    <mergeCell ref="HE14:HR14"/>
    <mergeCell ref="HS14:IF14"/>
    <mergeCell ref="GQ13:HD13"/>
    <mergeCell ref="HE13:HR13"/>
    <mergeCell ref="HS13:IF13"/>
    <mergeCell ref="CU14:DI14"/>
    <mergeCell ref="DJ14:DX14"/>
    <mergeCell ref="DY14:EL14"/>
    <mergeCell ref="EM14:EZ14"/>
    <mergeCell ref="FA14:FN14"/>
    <mergeCell ref="EM13:EZ13"/>
    <mergeCell ref="FA13:FN13"/>
    <mergeCell ref="FO13:GB13"/>
    <mergeCell ref="GC13:GP13"/>
    <mergeCell ref="AX13:CT13"/>
    <mergeCell ref="CU13:DI13"/>
    <mergeCell ref="DJ13:DX13"/>
    <mergeCell ref="DY13:EL13"/>
    <mergeCell ref="GQ12:HD12"/>
    <mergeCell ref="HE12:HR12"/>
    <mergeCell ref="HS12:IF12"/>
    <mergeCell ref="GQ11:HD11"/>
    <mergeCell ref="HE11:HR11"/>
    <mergeCell ref="HS11:IF11"/>
    <mergeCell ref="CU12:DI12"/>
    <mergeCell ref="DJ12:DX12"/>
    <mergeCell ref="DY12:EL12"/>
    <mergeCell ref="EM12:EZ12"/>
    <mergeCell ref="FA12:FN12"/>
    <mergeCell ref="GC12:GP12"/>
    <mergeCell ref="FO12:GB12"/>
    <mergeCell ref="EM11:EZ11"/>
    <mergeCell ref="FA11:FN11"/>
    <mergeCell ref="FO11:GB11"/>
    <mergeCell ref="GC11:GP11"/>
    <mergeCell ref="AX11:CT11"/>
    <mergeCell ref="CU11:DI11"/>
    <mergeCell ref="DJ11:DX11"/>
    <mergeCell ref="DY11:EL11"/>
    <mergeCell ref="AX12:CT12"/>
    <mergeCell ref="GQ10:HD10"/>
    <mergeCell ref="HE10:HR10"/>
    <mergeCell ref="HS10:IF10"/>
    <mergeCell ref="GQ9:HD9"/>
    <mergeCell ref="HE9:HR9"/>
    <mergeCell ref="HS9:IF9"/>
    <mergeCell ref="CU10:DI10"/>
    <mergeCell ref="DJ10:DX10"/>
    <mergeCell ref="DY10:EL10"/>
    <mergeCell ref="FA10:FN10"/>
    <mergeCell ref="GC10:GP10"/>
    <mergeCell ref="FO10:GB10"/>
    <mergeCell ref="EM9:EZ9"/>
    <mergeCell ref="FA9:FN9"/>
    <mergeCell ref="FO9:GB9"/>
    <mergeCell ref="GC9:GP9"/>
    <mergeCell ref="AX9:CT9"/>
    <mergeCell ref="CU9:DI9"/>
    <mergeCell ref="DJ9:DX9"/>
    <mergeCell ref="DY9:EL9"/>
    <mergeCell ref="AX10:CT10"/>
    <mergeCell ref="GQ8:HD8"/>
    <mergeCell ref="GC8:GP8"/>
    <mergeCell ref="FO8:GB8"/>
    <mergeCell ref="AX8:CT8"/>
    <mergeCell ref="EM10:EZ10"/>
    <mergeCell ref="HE8:HR8"/>
    <mergeCell ref="HS8:IF8"/>
    <mergeCell ref="GQ7:HD7"/>
    <mergeCell ref="HE7:HR7"/>
    <mergeCell ref="HS7:IF7"/>
    <mergeCell ref="CU8:DI8"/>
    <mergeCell ref="DJ8:DX8"/>
    <mergeCell ref="DY8:EL8"/>
    <mergeCell ref="EM8:EZ8"/>
    <mergeCell ref="FA8:FN8"/>
    <mergeCell ref="EM7:EZ7"/>
    <mergeCell ref="FA7:FN7"/>
    <mergeCell ref="FO7:GB7"/>
    <mergeCell ref="GC7:GP7"/>
    <mergeCell ref="AX7:CT7"/>
    <mergeCell ref="CU7:DI7"/>
    <mergeCell ref="DJ7:DX7"/>
    <mergeCell ref="DY7:EL7"/>
    <mergeCell ref="GQ6:HD6"/>
    <mergeCell ref="HE6:HR6"/>
    <mergeCell ref="HS6:IF6"/>
    <mergeCell ref="GQ5:HD5"/>
    <mergeCell ref="HE5:HR5"/>
    <mergeCell ref="HS5:IF5"/>
    <mergeCell ref="CU6:DI6"/>
    <mergeCell ref="DJ6:DX6"/>
    <mergeCell ref="DY6:EL6"/>
    <mergeCell ref="EM6:EZ6"/>
    <mergeCell ref="FA6:FN6"/>
    <mergeCell ref="GC6:GP6"/>
    <mergeCell ref="FO6:GB6"/>
    <mergeCell ref="FA5:FN5"/>
    <mergeCell ref="FO5:GB5"/>
    <mergeCell ref="GC5:GP5"/>
    <mergeCell ref="AX5:CT5"/>
    <mergeCell ref="CU5:DI5"/>
    <mergeCell ref="DJ5:DX5"/>
    <mergeCell ref="DY5:EL5"/>
    <mergeCell ref="AX6:CT6"/>
    <mergeCell ref="GR3:HF4"/>
    <mergeCell ref="HG3:IE3"/>
    <mergeCell ref="DY4:EL4"/>
    <mergeCell ref="EM4:EZ4"/>
    <mergeCell ref="FP4:GC4"/>
    <mergeCell ref="GD4:GQ4"/>
    <mergeCell ref="HG4:HT4"/>
    <mergeCell ref="HU4:IF4"/>
    <mergeCell ref="EM5:EZ5"/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2"/>
  <sheetViews>
    <sheetView zoomScaleSheetLayoutView="100" zoomScalePageLayoutView="0" workbookViewId="0" topLeftCell="CN7">
      <selection activeCell="AX31" sqref="AX31"/>
    </sheetView>
  </sheetViews>
  <sheetFormatPr defaultColWidth="0.875" defaultRowHeight="12.75"/>
  <cols>
    <col min="1" max="48" width="0" style="35" hidden="1" customWidth="1"/>
    <col min="49" max="111" width="0.875" style="35" customWidth="1"/>
    <col min="112" max="112" width="0.2421875" style="35" customWidth="1"/>
    <col min="113" max="113" width="0" style="35" hidden="1" customWidth="1"/>
    <col min="114" max="127" width="0.875" style="35" customWidth="1"/>
    <col min="128" max="128" width="3.00390625" style="35" customWidth="1"/>
    <col min="129" max="141" width="0.875" style="35" customWidth="1"/>
    <col min="142" max="142" width="3.625" style="35" customWidth="1"/>
    <col min="143" max="168" width="0.875" style="35" customWidth="1"/>
    <col min="169" max="169" width="3.875" style="35" customWidth="1"/>
    <col min="170" max="170" width="0.74609375" style="35" customWidth="1"/>
    <col min="171" max="171" width="0" style="35" hidden="1" customWidth="1"/>
    <col min="172" max="183" width="0.875" style="35" customWidth="1"/>
    <col min="184" max="184" width="3.25390625" style="35" customWidth="1"/>
    <col min="185" max="185" width="0" style="35" hidden="1" customWidth="1"/>
    <col min="186" max="198" width="0.875" style="35" customWidth="1"/>
    <col min="199" max="199" width="0.12890625" style="35" customWidth="1"/>
    <col min="200" max="211" width="0.875" style="35" customWidth="1"/>
    <col min="212" max="212" width="5.625" style="35" customWidth="1"/>
    <col min="213" max="214" width="0" style="35" hidden="1" customWidth="1"/>
    <col min="215" max="224" width="0.875" style="35" customWidth="1"/>
    <col min="225" max="225" width="7.125" style="35" customWidth="1"/>
    <col min="226" max="226" width="0" style="35" hidden="1" customWidth="1"/>
    <col min="227" max="227" width="0.12890625" style="35" customWidth="1"/>
    <col min="228" max="228" width="0" style="35" hidden="1" customWidth="1"/>
    <col min="229" max="236" width="0.875" style="35" customWidth="1"/>
    <col min="237" max="237" width="3.25390625" style="35" customWidth="1"/>
    <col min="238" max="238" width="0.875" style="35" customWidth="1"/>
    <col min="239" max="239" width="1.875" style="35" customWidth="1"/>
    <col min="240" max="240" width="0.2421875" style="35" customWidth="1"/>
    <col min="241" max="16384" width="0.875" style="35" customWidth="1"/>
  </cols>
  <sheetData>
    <row r="1" spans="1:256" s="66" customFormat="1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199" t="s">
        <v>166</v>
      </c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  <c r="IB1" s="199"/>
      <c r="IC1" s="199"/>
      <c r="ID1" s="199"/>
      <c r="IE1" s="199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s="40" customFormat="1" ht="27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165" t="s">
        <v>44</v>
      </c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 t="s">
        <v>107</v>
      </c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6" t="s">
        <v>159</v>
      </c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 t="s">
        <v>109</v>
      </c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 t="s">
        <v>110</v>
      </c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41"/>
      <c r="IG2" s="42"/>
      <c r="IH2" s="42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44" customFormat="1" ht="14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7" t="s">
        <v>111</v>
      </c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 t="s">
        <v>112</v>
      </c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 t="s">
        <v>111</v>
      </c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 t="s">
        <v>112</v>
      </c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 t="s">
        <v>111</v>
      </c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 t="s">
        <v>112</v>
      </c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G3" s="45"/>
      <c r="IH3" s="45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4" customFormat="1" ht="121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 t="s">
        <v>113</v>
      </c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 t="s">
        <v>114</v>
      </c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 t="s">
        <v>113</v>
      </c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 t="s">
        <v>114</v>
      </c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 t="s">
        <v>113</v>
      </c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 t="s">
        <v>114</v>
      </c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7" customFormat="1" ht="31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46"/>
      <c r="AX5" s="174" t="s">
        <v>115</v>
      </c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6">
        <f>DY5+EM5</f>
        <v>0</v>
      </c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>
        <f>FO5+GC5</f>
        <v>0</v>
      </c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>
        <f>HE5+HS5</f>
        <v>0</v>
      </c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  <c r="HW5" s="169"/>
      <c r="HX5" s="169"/>
      <c r="HY5" s="169"/>
      <c r="HZ5" s="169"/>
      <c r="IA5" s="169"/>
      <c r="IB5" s="169"/>
      <c r="IC5" s="169"/>
      <c r="ID5" s="169"/>
      <c r="IE5" s="169"/>
      <c r="IF5" s="169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s="50" customFormat="1" ht="23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9"/>
      <c r="AX6" s="170" t="s">
        <v>116</v>
      </c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2" t="e">
        <f>DY6+EM6</f>
        <v>#REF!</v>
      </c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68" t="e">
        <f>SUM(#REF!)</f>
        <v>#REF!</v>
      </c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 t="e">
        <f>SUM(#REF!)</f>
        <v>#REF!</v>
      </c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 t="e">
        <f>FO6+GC6</f>
        <v>#REF!</v>
      </c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 t="e">
        <f>SUM(#REF!)</f>
        <v>#REF!</v>
      </c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 t="e">
        <f>SUM(#REF!)</f>
        <v>#REF!</v>
      </c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 t="e">
        <f>HE6+HS6</f>
        <v>#REF!</v>
      </c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 t="e">
        <f>SUM(#REF!)</f>
        <v>#REF!</v>
      </c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 t="e">
        <f>SUM(#REF!)</f>
        <v>#REF!</v>
      </c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8"/>
      <c r="IF6" s="16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54" customFormat="1" ht="12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  <c r="AX7" s="179" t="s">
        <v>40</v>
      </c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1">
        <f>DY7+EM7</f>
        <v>0</v>
      </c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8">
        <f>FO7+GC7</f>
        <v>0</v>
      </c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8">
        <f>HE7+HS7</f>
        <v>0</v>
      </c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54" customFormat="1" ht="39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2"/>
      <c r="AX8" s="173" t="s">
        <v>121</v>
      </c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53"/>
      <c r="DI8" s="53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55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F8" s="69"/>
      <c r="HG8" s="177"/>
      <c r="HH8" s="177"/>
      <c r="HI8" s="177"/>
      <c r="HJ8" s="177"/>
      <c r="HK8" s="177"/>
      <c r="HL8" s="177"/>
      <c r="HM8" s="177"/>
      <c r="HN8" s="177"/>
      <c r="HO8" s="177"/>
      <c r="HP8" s="177"/>
      <c r="HQ8" s="177"/>
      <c r="HR8" s="70"/>
      <c r="HU8" s="177"/>
      <c r="HV8" s="177"/>
      <c r="HW8" s="177"/>
      <c r="HX8" s="177"/>
      <c r="HY8" s="177"/>
      <c r="HZ8" s="177"/>
      <c r="IA8" s="177"/>
      <c r="IB8" s="177"/>
      <c r="IC8" s="177"/>
      <c r="ID8" s="177"/>
      <c r="IE8" s="177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256" s="54" customFormat="1" ht="12.7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2"/>
      <c r="AX9" s="197" t="s">
        <v>125</v>
      </c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53"/>
      <c r="DI9" s="53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55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F9" s="69"/>
      <c r="HG9" s="200"/>
      <c r="HH9" s="200"/>
      <c r="HI9" s="200"/>
      <c r="HJ9" s="200"/>
      <c r="HK9" s="200"/>
      <c r="HL9" s="200"/>
      <c r="HM9" s="200"/>
      <c r="HN9" s="200"/>
      <c r="HO9" s="200"/>
      <c r="HP9" s="200"/>
      <c r="HQ9" s="200"/>
      <c r="HR9" s="70"/>
      <c r="HU9" s="177"/>
      <c r="HV9" s="177"/>
      <c r="HW9" s="177"/>
      <c r="HX9" s="177"/>
      <c r="HY9" s="177"/>
      <c r="HZ9" s="177"/>
      <c r="IA9" s="177"/>
      <c r="IB9" s="177"/>
      <c r="IC9" s="177"/>
      <c r="ID9" s="177"/>
      <c r="IE9" s="177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</row>
    <row r="10" spans="1:256" s="50" customFormat="1" ht="24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46"/>
      <c r="AX10" s="170" t="s">
        <v>126</v>
      </c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2">
        <f>DY10+EM10</f>
        <v>0</v>
      </c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68">
        <f>SUM(DY13:EL25)</f>
        <v>0</v>
      </c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>
        <f>SUM(EM13:EZ25)</f>
        <v>0</v>
      </c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>
        <f>FO10+GC10</f>
        <v>0</v>
      </c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>
        <f>SUM(FO13:GB25)</f>
        <v>0</v>
      </c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>
        <f>SUM(GC13:GP25)</f>
        <v>0</v>
      </c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>
        <f>HE10+HS10</f>
        <v>0</v>
      </c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>
        <f>SUM(HE13:HR25)</f>
        <v>0</v>
      </c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>
        <f>SUM(HS13:IF25)</f>
        <v>0</v>
      </c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spans="1:256" s="54" customFormat="1" ht="12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179" t="s">
        <v>40</v>
      </c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7"/>
      <c r="IC11" s="177"/>
      <c r="ID11" s="177"/>
      <c r="IE11" s="177"/>
      <c r="IF11" s="177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s="54" customFormat="1" ht="31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2"/>
      <c r="AX12" s="201" t="s">
        <v>167</v>
      </c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53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55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G12" s="177"/>
      <c r="HH12" s="177"/>
      <c r="HI12" s="177"/>
      <c r="HJ12" s="177"/>
      <c r="HK12" s="177"/>
      <c r="HL12" s="177"/>
      <c r="HM12" s="177"/>
      <c r="HN12" s="177"/>
      <c r="HO12" s="177"/>
      <c r="HP12" s="177"/>
      <c r="HQ12" s="177"/>
      <c r="HU12" s="177"/>
      <c r="HV12" s="177"/>
      <c r="HW12" s="177"/>
      <c r="HX12" s="177"/>
      <c r="HY12" s="177"/>
      <c r="HZ12" s="177"/>
      <c r="IA12" s="177"/>
      <c r="IB12" s="177"/>
      <c r="IC12" s="177"/>
      <c r="ID12" s="177"/>
      <c r="IE12" s="177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</row>
    <row r="13" spans="1:256" s="5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9"/>
      <c r="AX13" s="173" t="s">
        <v>127</v>
      </c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82" t="s">
        <v>128</v>
      </c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6">
        <f aca="true" t="shared" si="0" ref="DJ13:DJ25">DY13+EM13</f>
        <v>0</v>
      </c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5">
        <f aca="true" t="shared" si="1" ref="FA13:FA25">FO13+GC13</f>
        <v>0</v>
      </c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5">
        <f aca="true" t="shared" si="2" ref="GQ13:GQ25">HE13+HS13</f>
        <v>0</v>
      </c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57" customFormat="1" ht="12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9"/>
      <c r="AX14" s="173" t="s">
        <v>129</v>
      </c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82" t="s">
        <v>130</v>
      </c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6">
        <f t="shared" si="0"/>
        <v>0</v>
      </c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5">
        <f t="shared" si="1"/>
        <v>0</v>
      </c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5">
        <f t="shared" si="2"/>
        <v>0</v>
      </c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5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173" t="s">
        <v>131</v>
      </c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82" t="s">
        <v>132</v>
      </c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6">
        <f t="shared" si="0"/>
        <v>0</v>
      </c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5">
        <f t="shared" si="1"/>
        <v>0</v>
      </c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5">
        <f t="shared" si="2"/>
        <v>0</v>
      </c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s="5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173" t="s">
        <v>133</v>
      </c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82" t="s">
        <v>134</v>
      </c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6">
        <f t="shared" si="0"/>
        <v>0</v>
      </c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5">
        <f t="shared" si="1"/>
        <v>0</v>
      </c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5">
        <f t="shared" si="2"/>
        <v>0</v>
      </c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s="5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9"/>
      <c r="AX17" s="173" t="s">
        <v>135</v>
      </c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82" t="s">
        <v>136</v>
      </c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6">
        <f t="shared" si="0"/>
        <v>0</v>
      </c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5">
        <f t="shared" si="1"/>
        <v>0</v>
      </c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5">
        <f t="shared" si="2"/>
        <v>0</v>
      </c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s="5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9"/>
      <c r="AX18" s="173" t="s">
        <v>137</v>
      </c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82" t="s">
        <v>138</v>
      </c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6">
        <f t="shared" si="0"/>
        <v>0</v>
      </c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5">
        <f t="shared" si="1"/>
        <v>0</v>
      </c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5">
        <f t="shared" si="2"/>
        <v>0</v>
      </c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s="5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9"/>
      <c r="AX19" s="173" t="s">
        <v>139</v>
      </c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82" t="s">
        <v>140</v>
      </c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6">
        <f t="shared" si="0"/>
        <v>0</v>
      </c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5">
        <f t="shared" si="1"/>
        <v>0</v>
      </c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5">
        <f t="shared" si="2"/>
        <v>0</v>
      </c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s="57" customFormat="1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9"/>
      <c r="AX20" s="173" t="s">
        <v>141</v>
      </c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82" t="s">
        <v>142</v>
      </c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6">
        <f t="shared" si="0"/>
        <v>0</v>
      </c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5">
        <f t="shared" si="1"/>
        <v>0</v>
      </c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5">
        <f t="shared" si="2"/>
        <v>0</v>
      </c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57" customFormat="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9"/>
      <c r="AX21" s="173" t="s">
        <v>143</v>
      </c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82" t="s">
        <v>144</v>
      </c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6">
        <f t="shared" si="0"/>
        <v>0</v>
      </c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5">
        <f t="shared" si="1"/>
        <v>0</v>
      </c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5">
        <f t="shared" si="2"/>
        <v>0</v>
      </c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7" customFormat="1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173" t="s">
        <v>145</v>
      </c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82" t="s">
        <v>146</v>
      </c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6">
        <f t="shared" si="0"/>
        <v>0</v>
      </c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5">
        <f t="shared" si="1"/>
        <v>0</v>
      </c>
      <c r="FB22" s="185"/>
      <c r="FC22" s="185"/>
      <c r="FD22" s="185"/>
      <c r="FE22" s="185"/>
      <c r="FF22" s="185"/>
      <c r="FG22" s="185"/>
      <c r="FH22" s="185"/>
      <c r="FI22" s="185"/>
      <c r="FJ22" s="185"/>
      <c r="FK22" s="185"/>
      <c r="FL22" s="185"/>
      <c r="FM22" s="185"/>
      <c r="FN22" s="185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5">
        <f t="shared" si="2"/>
        <v>0</v>
      </c>
      <c r="GR22" s="185"/>
      <c r="GS22" s="185"/>
      <c r="GT22" s="185"/>
      <c r="GU22" s="185"/>
      <c r="GV22" s="185"/>
      <c r="GW22" s="185"/>
      <c r="GX22" s="185"/>
      <c r="GY22" s="185"/>
      <c r="GZ22" s="185"/>
      <c r="HA22" s="185"/>
      <c r="HB22" s="185"/>
      <c r="HC22" s="185"/>
      <c r="HD22" s="185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7" customFormat="1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9"/>
      <c r="AX23" s="173" t="s">
        <v>147</v>
      </c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82" t="s">
        <v>148</v>
      </c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6">
        <f t="shared" si="0"/>
        <v>0</v>
      </c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5">
        <f t="shared" si="1"/>
        <v>0</v>
      </c>
      <c r="FB23" s="185"/>
      <c r="FC23" s="185"/>
      <c r="FD23" s="185"/>
      <c r="FE23" s="185"/>
      <c r="FF23" s="185"/>
      <c r="FG23" s="185"/>
      <c r="FH23" s="185"/>
      <c r="FI23" s="185"/>
      <c r="FJ23" s="185"/>
      <c r="FK23" s="185"/>
      <c r="FL23" s="185"/>
      <c r="FM23" s="185"/>
      <c r="FN23" s="185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5">
        <f t="shared" si="2"/>
        <v>0</v>
      </c>
      <c r="GR23" s="185"/>
      <c r="GS23" s="185"/>
      <c r="GT23" s="185"/>
      <c r="GU23" s="185"/>
      <c r="GV23" s="185"/>
      <c r="GW23" s="185"/>
      <c r="GX23" s="185"/>
      <c r="GY23" s="185"/>
      <c r="GZ23" s="185"/>
      <c r="HA23" s="185"/>
      <c r="HB23" s="185"/>
      <c r="HC23" s="185"/>
      <c r="HD23" s="185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5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9"/>
      <c r="AX24" s="173" t="s">
        <v>149</v>
      </c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82" t="s">
        <v>150</v>
      </c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6">
        <f t="shared" si="0"/>
        <v>0</v>
      </c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5">
        <f t="shared" si="1"/>
        <v>0</v>
      </c>
      <c r="FB24" s="185"/>
      <c r="FC24" s="185"/>
      <c r="FD24" s="185"/>
      <c r="FE24" s="185"/>
      <c r="FF24" s="185"/>
      <c r="FG24" s="185"/>
      <c r="FH24" s="185"/>
      <c r="FI24" s="185"/>
      <c r="FJ24" s="185"/>
      <c r="FK24" s="185"/>
      <c r="FL24" s="185"/>
      <c r="FM24" s="185"/>
      <c r="FN24" s="185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5">
        <f t="shared" si="2"/>
        <v>0</v>
      </c>
      <c r="GR24" s="185"/>
      <c r="GS24" s="185"/>
      <c r="GT24" s="185"/>
      <c r="GU24" s="185"/>
      <c r="GV24" s="185"/>
      <c r="GW24" s="185"/>
      <c r="GX24" s="185"/>
      <c r="GY24" s="185"/>
      <c r="GZ24" s="185"/>
      <c r="HA24" s="185"/>
      <c r="HB24" s="185"/>
      <c r="HC24" s="185"/>
      <c r="HD24" s="185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57" customFormat="1" ht="33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9"/>
      <c r="AX25" s="173" t="s">
        <v>151</v>
      </c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82" t="s">
        <v>152</v>
      </c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6">
        <f t="shared" si="0"/>
        <v>0</v>
      </c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5">
        <f t="shared" si="1"/>
        <v>0</v>
      </c>
      <c r="FB25" s="185"/>
      <c r="FC25" s="185"/>
      <c r="FD25" s="185"/>
      <c r="FE25" s="185"/>
      <c r="FF25" s="185"/>
      <c r="FG25" s="185"/>
      <c r="FH25" s="185"/>
      <c r="FI25" s="185"/>
      <c r="FJ25" s="185"/>
      <c r="FK25" s="185"/>
      <c r="FL25" s="185"/>
      <c r="FM25" s="185"/>
      <c r="FN25" s="185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5">
        <f t="shared" si="2"/>
        <v>0</v>
      </c>
      <c r="GR25" s="185"/>
      <c r="GS25" s="185"/>
      <c r="GT25" s="185"/>
      <c r="GU25" s="185"/>
      <c r="GV25" s="185"/>
      <c r="GW25" s="185"/>
      <c r="GX25" s="185"/>
      <c r="GY25" s="185"/>
      <c r="GZ25" s="185"/>
      <c r="HA25" s="185"/>
      <c r="HB25" s="185"/>
      <c r="HC25" s="185"/>
      <c r="HD25" s="185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57" customFormat="1" ht="33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202" t="s">
        <v>168</v>
      </c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56"/>
      <c r="DI26" s="5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5"/>
      <c r="FL26" s="185"/>
      <c r="FM26" s="185"/>
      <c r="FN26" s="185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58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57" customFormat="1" ht="23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9"/>
      <c r="AX27" s="173" t="s">
        <v>127</v>
      </c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82" t="s">
        <v>128</v>
      </c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6">
        <f>DY27+EM27</f>
        <v>0</v>
      </c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5">
        <f>FO27+GC27</f>
        <v>0</v>
      </c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5">
        <f>HE27+HS27</f>
        <v>0</v>
      </c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57" customFormat="1" ht="20.2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9"/>
      <c r="AX28" s="173" t="s">
        <v>129</v>
      </c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82" t="s">
        <v>130</v>
      </c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6">
        <f>DY28+EM28</f>
        <v>0</v>
      </c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5">
        <f>FO28+GC28</f>
        <v>0</v>
      </c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5">
        <f>HE28+HS28</f>
        <v>0</v>
      </c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57" customFormat="1" ht="12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173" t="s">
        <v>131</v>
      </c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82" t="s">
        <v>132</v>
      </c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6">
        <f>DY29+EM29</f>
        <v>0</v>
      </c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5">
        <f>FO29+GC29</f>
        <v>0</v>
      </c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5">
        <f>HE29+HS29</f>
        <v>0</v>
      </c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4"/>
      <c r="HF29" s="184"/>
      <c r="HG29" s="184"/>
      <c r="HH29" s="184"/>
      <c r="HI29" s="184"/>
      <c r="HJ29" s="184"/>
      <c r="HK29" s="184"/>
      <c r="HL29" s="184"/>
      <c r="HM29" s="184"/>
      <c r="HN29" s="184"/>
      <c r="HO29" s="184"/>
      <c r="HP29" s="184"/>
      <c r="HQ29" s="184"/>
      <c r="HR29" s="184"/>
      <c r="HS29" s="184"/>
      <c r="HT29" s="184"/>
      <c r="HU29" s="184"/>
      <c r="HV29" s="184"/>
      <c r="HW29" s="184"/>
      <c r="HX29" s="184"/>
      <c r="HY29" s="184"/>
      <c r="HZ29" s="184"/>
      <c r="IA29" s="184"/>
      <c r="IB29" s="184"/>
      <c r="IC29" s="184"/>
      <c r="ID29" s="184"/>
      <c r="IE29" s="184"/>
      <c r="IF29" s="184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71" customFormat="1" ht="30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203" t="s">
        <v>133</v>
      </c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6" t="s">
        <v>134</v>
      </c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7">
        <f>DY30+EM30</f>
        <v>0</v>
      </c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5">
        <f>FO30+GC30</f>
        <v>0</v>
      </c>
      <c r="FB30" s="205"/>
      <c r="FC30" s="205"/>
      <c r="FD30" s="205"/>
      <c r="FE30" s="205"/>
      <c r="FF30" s="205"/>
      <c r="FG30" s="205"/>
      <c r="FH30" s="205"/>
      <c r="FI30" s="205"/>
      <c r="FJ30" s="205"/>
      <c r="FK30" s="205"/>
      <c r="FL30" s="205"/>
      <c r="FM30" s="205"/>
      <c r="FN30" s="205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04"/>
      <c r="GE30" s="204"/>
      <c r="GF30" s="204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5">
        <f>HE30+HS30</f>
        <v>0</v>
      </c>
      <c r="GR30" s="205"/>
      <c r="GS30" s="205"/>
      <c r="GT30" s="205"/>
      <c r="GU30" s="205"/>
      <c r="GV30" s="205"/>
      <c r="GW30" s="205"/>
      <c r="GX30" s="205"/>
      <c r="GY30" s="205"/>
      <c r="GZ30" s="205"/>
      <c r="HA30" s="205"/>
      <c r="HB30" s="205"/>
      <c r="HC30" s="205"/>
      <c r="HD30" s="205"/>
      <c r="HE30" s="204"/>
      <c r="HF30" s="204"/>
      <c r="HG30" s="204"/>
      <c r="HH30" s="204"/>
      <c r="HI30" s="204"/>
      <c r="HJ30" s="204"/>
      <c r="HK30" s="204"/>
      <c r="HL30" s="204"/>
      <c r="HM30" s="204"/>
      <c r="HN30" s="204"/>
      <c r="HO30" s="204"/>
      <c r="HP30" s="204"/>
      <c r="HQ30" s="204"/>
      <c r="HR30" s="204"/>
      <c r="HS30" s="204"/>
      <c r="HT30" s="204"/>
      <c r="HU30" s="204"/>
      <c r="HV30" s="204"/>
      <c r="HW30" s="204"/>
      <c r="HX30" s="204"/>
      <c r="HY30" s="204"/>
      <c r="HZ30" s="204"/>
      <c r="IA30" s="204"/>
      <c r="IB30" s="204"/>
      <c r="IC30" s="204"/>
      <c r="ID30" s="204"/>
      <c r="IE30" s="204"/>
      <c r="IF30" s="204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57" customFormat="1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173" t="s">
        <v>135</v>
      </c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82" t="s">
        <v>136</v>
      </c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57" customFormat="1" ht="12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173" t="s">
        <v>137</v>
      </c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82" t="s">
        <v>138</v>
      </c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57" customFormat="1" ht="12.7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173" t="s">
        <v>139</v>
      </c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82" t="s">
        <v>140</v>
      </c>
      <c r="CV33" s="182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  <c r="HD33" s="185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57" customFormat="1" ht="12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173" t="s">
        <v>141</v>
      </c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82" t="s">
        <v>142</v>
      </c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57" customFormat="1" ht="12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173" t="s">
        <v>143</v>
      </c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82" t="s">
        <v>144</v>
      </c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57" customFormat="1" ht="12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173" t="s">
        <v>145</v>
      </c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82" t="s">
        <v>146</v>
      </c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4"/>
      <c r="HF36" s="184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84"/>
      <c r="HU36" s="184"/>
      <c r="HV36" s="184"/>
      <c r="HW36" s="184"/>
      <c r="HX36" s="184"/>
      <c r="HY36" s="184"/>
      <c r="HZ36" s="184"/>
      <c r="IA36" s="184"/>
      <c r="IB36" s="184"/>
      <c r="IC36" s="184"/>
      <c r="ID36" s="184"/>
      <c r="IE36" s="184"/>
      <c r="IF36" s="184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57" customFormat="1" ht="12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173" t="s">
        <v>147</v>
      </c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82" t="s">
        <v>148</v>
      </c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4"/>
      <c r="DZ37" s="184"/>
      <c r="EA37" s="184"/>
      <c r="EB37" s="184"/>
      <c r="EC37" s="184"/>
      <c r="ED37" s="184"/>
      <c r="EE37" s="184"/>
      <c r="EF37" s="184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4"/>
      <c r="EV37" s="184"/>
      <c r="EW37" s="184"/>
      <c r="EX37" s="184"/>
      <c r="EY37" s="184"/>
      <c r="EZ37" s="184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57" customFormat="1" ht="12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173" t="s">
        <v>149</v>
      </c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82" t="s">
        <v>150</v>
      </c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57" customFormat="1" ht="30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173" t="s">
        <v>151</v>
      </c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82" t="s">
        <v>152</v>
      </c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4"/>
      <c r="EX39" s="184"/>
      <c r="EY39" s="184"/>
      <c r="EZ39" s="184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4"/>
      <c r="FP39" s="184"/>
      <c r="FQ39" s="184"/>
      <c r="FR39" s="184"/>
      <c r="FS39" s="184"/>
      <c r="FT39" s="184"/>
      <c r="FU39" s="184"/>
      <c r="FV39" s="184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57" customFormat="1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201" t="s">
        <v>153</v>
      </c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56"/>
      <c r="DI40" s="5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5"/>
      <c r="FB40" s="185"/>
      <c r="FC40" s="185"/>
      <c r="FD40" s="185"/>
      <c r="FE40" s="185"/>
      <c r="FF40" s="185"/>
      <c r="FG40" s="185"/>
      <c r="FH40" s="185"/>
      <c r="FI40" s="185"/>
      <c r="FJ40" s="185"/>
      <c r="FK40" s="185"/>
      <c r="FL40" s="185"/>
      <c r="FM40" s="185"/>
      <c r="FN40" s="185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58"/>
      <c r="GR40" s="185"/>
      <c r="GS40" s="185"/>
      <c r="GT40" s="185"/>
      <c r="GU40" s="185"/>
      <c r="GV40" s="185"/>
      <c r="GW40" s="185"/>
      <c r="GX40" s="185"/>
      <c r="GY40" s="185"/>
      <c r="GZ40" s="185"/>
      <c r="HA40" s="185"/>
      <c r="HB40" s="185"/>
      <c r="HC40" s="185"/>
      <c r="HD40" s="185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s="72" customFormat="1" ht="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J41" s="210"/>
      <c r="HK41" s="210"/>
      <c r="HL41" s="210"/>
      <c r="HM41" s="210"/>
      <c r="HN41" s="210"/>
      <c r="HO41" s="210"/>
      <c r="HP41" s="210"/>
      <c r="HQ41" s="210"/>
      <c r="HR41" s="210"/>
      <c r="HS41" s="210"/>
      <c r="HT41" s="210"/>
      <c r="HU41" s="210"/>
      <c r="HV41" s="210"/>
      <c r="HW41" s="210"/>
      <c r="HX41" s="210"/>
      <c r="HY41" s="210"/>
      <c r="HZ41" s="210"/>
      <c r="IA41" s="210"/>
      <c r="IB41" s="210"/>
      <c r="IC41" s="210"/>
      <c r="ID41" s="210"/>
      <c r="IE41" s="210"/>
      <c r="IF41" s="210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s="73" customFormat="1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</sheetData>
  <sheetProtection selectLockedCells="1" selectUnlockedCells="1"/>
  <mergeCells count="425">
    <mergeCell ref="HS41:IF41"/>
    <mergeCell ref="EM41:EZ41"/>
    <mergeCell ref="FA41:FN41"/>
    <mergeCell ref="FO41:GB41"/>
    <mergeCell ref="GC41:GP41"/>
    <mergeCell ref="GC40:GP40"/>
    <mergeCell ref="GR40:HD40"/>
    <mergeCell ref="FA40:FN40"/>
    <mergeCell ref="FO40:GB40"/>
    <mergeCell ref="GQ41:HD41"/>
    <mergeCell ref="HE41:HR41"/>
    <mergeCell ref="CU40:DG40"/>
    <mergeCell ref="DJ40:DX40"/>
    <mergeCell ref="DY40:EL40"/>
    <mergeCell ref="EM40:EZ40"/>
    <mergeCell ref="AX41:CT41"/>
    <mergeCell ref="CU41:DI41"/>
    <mergeCell ref="DJ41:DX41"/>
    <mergeCell ref="DY41:EL41"/>
    <mergeCell ref="AX39:CT39"/>
    <mergeCell ref="CU39:DI39"/>
    <mergeCell ref="DJ39:DX39"/>
    <mergeCell ref="DY39:EL39"/>
    <mergeCell ref="HG40:HQ40"/>
    <mergeCell ref="HU40:IE40"/>
    <mergeCell ref="GQ39:HD39"/>
    <mergeCell ref="HE39:HR39"/>
    <mergeCell ref="HS39:IF39"/>
    <mergeCell ref="AX40:CT40"/>
    <mergeCell ref="HS38:IF38"/>
    <mergeCell ref="GQ37:HD37"/>
    <mergeCell ref="HE37:HR37"/>
    <mergeCell ref="HS37:IF37"/>
    <mergeCell ref="EM39:EZ39"/>
    <mergeCell ref="FA39:FN39"/>
    <mergeCell ref="FO39:GB39"/>
    <mergeCell ref="GC39:GP39"/>
    <mergeCell ref="EM38:EZ38"/>
    <mergeCell ref="FA38:FN38"/>
    <mergeCell ref="GC38:GP38"/>
    <mergeCell ref="FO38:GB38"/>
    <mergeCell ref="GQ38:HD38"/>
    <mergeCell ref="HE38:HR38"/>
    <mergeCell ref="AX37:CT37"/>
    <mergeCell ref="CU37:DI37"/>
    <mergeCell ref="DJ37:DX37"/>
    <mergeCell ref="DY37:EL37"/>
    <mergeCell ref="CU38:DI38"/>
    <mergeCell ref="DJ38:DX38"/>
    <mergeCell ref="DY38:EL38"/>
    <mergeCell ref="DJ36:DX36"/>
    <mergeCell ref="DY36:EL36"/>
    <mergeCell ref="EM37:EZ37"/>
    <mergeCell ref="FA37:FN37"/>
    <mergeCell ref="FO37:GB37"/>
    <mergeCell ref="GC37:GP37"/>
    <mergeCell ref="FO35:GB35"/>
    <mergeCell ref="GC35:GP35"/>
    <mergeCell ref="AX38:CT38"/>
    <mergeCell ref="GQ36:HD36"/>
    <mergeCell ref="HE36:HR36"/>
    <mergeCell ref="HS36:IF36"/>
    <mergeCell ref="GQ35:HD35"/>
    <mergeCell ref="HE35:HR35"/>
    <mergeCell ref="HS35:IF35"/>
    <mergeCell ref="CU36:DI36"/>
    <mergeCell ref="AX36:CT36"/>
    <mergeCell ref="GQ34:HD34"/>
    <mergeCell ref="GC34:GP34"/>
    <mergeCell ref="FO34:GB34"/>
    <mergeCell ref="AX34:CT34"/>
    <mergeCell ref="EM36:EZ36"/>
    <mergeCell ref="FA36:FN36"/>
    <mergeCell ref="GC36:GP36"/>
    <mergeCell ref="FO36:GB36"/>
    <mergeCell ref="EM35:EZ35"/>
    <mergeCell ref="DJ34:DX34"/>
    <mergeCell ref="DY34:EL34"/>
    <mergeCell ref="EM34:EZ34"/>
    <mergeCell ref="FA34:FN34"/>
    <mergeCell ref="AX35:CT35"/>
    <mergeCell ref="CU35:DI35"/>
    <mergeCell ref="DJ35:DX35"/>
    <mergeCell ref="DY35:EL35"/>
    <mergeCell ref="FA35:FN35"/>
    <mergeCell ref="AX33:CT33"/>
    <mergeCell ref="CU33:DI33"/>
    <mergeCell ref="DJ33:DX33"/>
    <mergeCell ref="DY33:EL33"/>
    <mergeCell ref="HE34:HR34"/>
    <mergeCell ref="HS34:IF34"/>
    <mergeCell ref="GQ33:HD33"/>
    <mergeCell ref="HE33:HR33"/>
    <mergeCell ref="HS33:IF33"/>
    <mergeCell ref="CU34:DI34"/>
    <mergeCell ref="HS32:IF32"/>
    <mergeCell ref="GQ31:HD31"/>
    <mergeCell ref="HE31:HR31"/>
    <mergeCell ref="HS31:IF31"/>
    <mergeCell ref="EM33:EZ33"/>
    <mergeCell ref="FA33:FN33"/>
    <mergeCell ref="FO33:GB33"/>
    <mergeCell ref="GC33:GP33"/>
    <mergeCell ref="EM32:EZ32"/>
    <mergeCell ref="FA32:FN32"/>
    <mergeCell ref="GC32:GP32"/>
    <mergeCell ref="FO32:GB32"/>
    <mergeCell ref="GQ32:HD32"/>
    <mergeCell ref="HE32:HR32"/>
    <mergeCell ref="AX31:CT31"/>
    <mergeCell ref="CU31:DI31"/>
    <mergeCell ref="DJ31:DX31"/>
    <mergeCell ref="DY31:EL31"/>
    <mergeCell ref="CU32:DI32"/>
    <mergeCell ref="DJ32:DX32"/>
    <mergeCell ref="DY32:EL32"/>
    <mergeCell ref="DJ30:DX30"/>
    <mergeCell ref="DY30:EL30"/>
    <mergeCell ref="EM31:EZ31"/>
    <mergeCell ref="FA31:FN31"/>
    <mergeCell ref="FO31:GB31"/>
    <mergeCell ref="GC31:GP31"/>
    <mergeCell ref="FO29:GB29"/>
    <mergeCell ref="GC29:GP29"/>
    <mergeCell ref="AX32:CT32"/>
    <mergeCell ref="GQ30:HD30"/>
    <mergeCell ref="HE30:HR30"/>
    <mergeCell ref="HS30:IF30"/>
    <mergeCell ref="GQ29:HD29"/>
    <mergeCell ref="HE29:HR29"/>
    <mergeCell ref="HS29:IF29"/>
    <mergeCell ref="CU30:DI30"/>
    <mergeCell ref="AX30:CT30"/>
    <mergeCell ref="GQ28:HD28"/>
    <mergeCell ref="GC28:GP28"/>
    <mergeCell ref="FO28:GB28"/>
    <mergeCell ref="AX28:CT28"/>
    <mergeCell ref="EM30:EZ30"/>
    <mergeCell ref="FA30:FN30"/>
    <mergeCell ref="GC30:GP30"/>
    <mergeCell ref="FO30:GB30"/>
    <mergeCell ref="EM29:EZ29"/>
    <mergeCell ref="DJ28:DX28"/>
    <mergeCell ref="DY28:EL28"/>
    <mergeCell ref="EM28:EZ28"/>
    <mergeCell ref="FA28:FN28"/>
    <mergeCell ref="AX29:CT29"/>
    <mergeCell ref="CU29:DI29"/>
    <mergeCell ref="DJ29:DX29"/>
    <mergeCell ref="DY29:EL29"/>
    <mergeCell ref="FA29:FN29"/>
    <mergeCell ref="AX27:CT27"/>
    <mergeCell ref="CU27:DI27"/>
    <mergeCell ref="DJ27:DX27"/>
    <mergeCell ref="DY27:EL27"/>
    <mergeCell ref="HE28:HR28"/>
    <mergeCell ref="HS28:IF28"/>
    <mergeCell ref="GQ27:HD27"/>
    <mergeCell ref="HE27:HR27"/>
    <mergeCell ref="HS27:IF27"/>
    <mergeCell ref="CU28:DI28"/>
    <mergeCell ref="HU26:IE26"/>
    <mergeCell ref="GQ25:HD25"/>
    <mergeCell ref="HE25:HR25"/>
    <mergeCell ref="HS25:IF25"/>
    <mergeCell ref="EM27:EZ27"/>
    <mergeCell ref="FA27:FN27"/>
    <mergeCell ref="FO27:GB27"/>
    <mergeCell ref="GC27:GP27"/>
    <mergeCell ref="EM26:EZ26"/>
    <mergeCell ref="FA26:FN26"/>
    <mergeCell ref="GC26:GP26"/>
    <mergeCell ref="FO26:GB26"/>
    <mergeCell ref="GR26:HD26"/>
    <mergeCell ref="HG26:HQ26"/>
    <mergeCell ref="AX25:CT25"/>
    <mergeCell ref="CU25:DI25"/>
    <mergeCell ref="DJ25:DX25"/>
    <mergeCell ref="DY25:EL25"/>
    <mergeCell ref="CU26:DG26"/>
    <mergeCell ref="DJ26:DX26"/>
    <mergeCell ref="DY26:EL26"/>
    <mergeCell ref="DJ24:DX24"/>
    <mergeCell ref="DY24:EL24"/>
    <mergeCell ref="EM25:EZ25"/>
    <mergeCell ref="FA25:FN25"/>
    <mergeCell ref="FO25:GB25"/>
    <mergeCell ref="GC25:GP25"/>
    <mergeCell ref="FO23:GB23"/>
    <mergeCell ref="GC23:GP23"/>
    <mergeCell ref="AW26:CT26"/>
    <mergeCell ref="GQ24:HD24"/>
    <mergeCell ref="HE24:HR24"/>
    <mergeCell ref="HS24:IF24"/>
    <mergeCell ref="GQ23:HD23"/>
    <mergeCell ref="HE23:HR23"/>
    <mergeCell ref="HS23:IF23"/>
    <mergeCell ref="CU24:DI24"/>
    <mergeCell ref="AX24:CT24"/>
    <mergeCell ref="GQ22:HD22"/>
    <mergeCell ref="GC22:GP22"/>
    <mergeCell ref="FO22:GB22"/>
    <mergeCell ref="AX22:CT22"/>
    <mergeCell ref="EM24:EZ24"/>
    <mergeCell ref="FA24:FN24"/>
    <mergeCell ref="GC24:GP24"/>
    <mergeCell ref="FO24:GB24"/>
    <mergeCell ref="EM23:EZ23"/>
    <mergeCell ref="DJ22:DX22"/>
    <mergeCell ref="DY22:EL22"/>
    <mergeCell ref="EM22:EZ22"/>
    <mergeCell ref="FA22:FN22"/>
    <mergeCell ref="AX23:CT23"/>
    <mergeCell ref="CU23:DI23"/>
    <mergeCell ref="DJ23:DX23"/>
    <mergeCell ref="DY23:EL23"/>
    <mergeCell ref="FA23:FN23"/>
    <mergeCell ref="AX21:CT21"/>
    <mergeCell ref="CU21:DI21"/>
    <mergeCell ref="DJ21:DX21"/>
    <mergeCell ref="DY21:EL21"/>
    <mergeCell ref="HE22:HR22"/>
    <mergeCell ref="HS22:IF22"/>
    <mergeCell ref="GQ21:HD21"/>
    <mergeCell ref="HE21:HR21"/>
    <mergeCell ref="HS21:IF21"/>
    <mergeCell ref="CU22:DI22"/>
    <mergeCell ref="HS20:IF20"/>
    <mergeCell ref="GQ19:HD19"/>
    <mergeCell ref="HE19:HR19"/>
    <mergeCell ref="HS19:IF19"/>
    <mergeCell ref="EM21:EZ21"/>
    <mergeCell ref="FA21:FN21"/>
    <mergeCell ref="FO21:GB21"/>
    <mergeCell ref="GC21:GP21"/>
    <mergeCell ref="EM20:EZ20"/>
    <mergeCell ref="FA20:FN20"/>
    <mergeCell ref="GC20:GP20"/>
    <mergeCell ref="FO20:GB20"/>
    <mergeCell ref="GQ20:HD20"/>
    <mergeCell ref="HE20:HR20"/>
    <mergeCell ref="AX19:CT19"/>
    <mergeCell ref="CU19:DI19"/>
    <mergeCell ref="DJ19:DX19"/>
    <mergeCell ref="DY19:EL19"/>
    <mergeCell ref="CU20:DI20"/>
    <mergeCell ref="DJ20:DX20"/>
    <mergeCell ref="DY20:EL20"/>
    <mergeCell ref="DJ18:DX18"/>
    <mergeCell ref="DY18:EL18"/>
    <mergeCell ref="EM19:EZ19"/>
    <mergeCell ref="FA19:FN19"/>
    <mergeCell ref="FO19:GB19"/>
    <mergeCell ref="GC19:GP19"/>
    <mergeCell ref="FO17:GB17"/>
    <mergeCell ref="GC17:GP17"/>
    <mergeCell ref="AX20:CT20"/>
    <mergeCell ref="GQ18:HD18"/>
    <mergeCell ref="HE18:HR18"/>
    <mergeCell ref="HS18:IF18"/>
    <mergeCell ref="GQ17:HD17"/>
    <mergeCell ref="HE17:HR17"/>
    <mergeCell ref="HS17:IF17"/>
    <mergeCell ref="CU18:DI18"/>
    <mergeCell ref="AX18:CT18"/>
    <mergeCell ref="GQ16:HD16"/>
    <mergeCell ref="GC16:GP16"/>
    <mergeCell ref="FO16:GB16"/>
    <mergeCell ref="AX16:CT16"/>
    <mergeCell ref="EM18:EZ18"/>
    <mergeCell ref="FA18:FN18"/>
    <mergeCell ref="GC18:GP18"/>
    <mergeCell ref="FO18:GB18"/>
    <mergeCell ref="EM17:EZ17"/>
    <mergeCell ref="DJ16:DX16"/>
    <mergeCell ref="DY16:EL16"/>
    <mergeCell ref="EM16:EZ16"/>
    <mergeCell ref="FA16:FN16"/>
    <mergeCell ref="AX17:CT17"/>
    <mergeCell ref="CU17:DI17"/>
    <mergeCell ref="DJ17:DX17"/>
    <mergeCell ref="DY17:EL17"/>
    <mergeCell ref="FA17:FN17"/>
    <mergeCell ref="AX15:CT15"/>
    <mergeCell ref="CU15:DI15"/>
    <mergeCell ref="DJ15:DX15"/>
    <mergeCell ref="DY15:EL15"/>
    <mergeCell ref="HE16:HR16"/>
    <mergeCell ref="HS16:IF16"/>
    <mergeCell ref="GQ15:HD15"/>
    <mergeCell ref="HE15:HR15"/>
    <mergeCell ref="HS15:IF15"/>
    <mergeCell ref="CU16:DI16"/>
    <mergeCell ref="HS14:IF14"/>
    <mergeCell ref="GQ13:HD13"/>
    <mergeCell ref="HE13:HR13"/>
    <mergeCell ref="HS13:IF13"/>
    <mergeCell ref="EM15:EZ15"/>
    <mergeCell ref="FA15:FN15"/>
    <mergeCell ref="FO15:GB15"/>
    <mergeCell ref="GC15:GP15"/>
    <mergeCell ref="EM14:EZ14"/>
    <mergeCell ref="FA14:FN14"/>
    <mergeCell ref="GC14:GP14"/>
    <mergeCell ref="FO14:GB14"/>
    <mergeCell ref="GQ14:HD14"/>
    <mergeCell ref="HE14:HR14"/>
    <mergeCell ref="AX13:CT13"/>
    <mergeCell ref="CU13:DI13"/>
    <mergeCell ref="DJ13:DX13"/>
    <mergeCell ref="DY13:EL13"/>
    <mergeCell ref="CU14:DI14"/>
    <mergeCell ref="DJ14:DX14"/>
    <mergeCell ref="DY14:EL14"/>
    <mergeCell ref="DJ12:DX12"/>
    <mergeCell ref="DY12:EL12"/>
    <mergeCell ref="EM13:EZ13"/>
    <mergeCell ref="FA13:FN13"/>
    <mergeCell ref="FO13:GB13"/>
    <mergeCell ref="GC13:GP13"/>
    <mergeCell ref="FO11:GB11"/>
    <mergeCell ref="GC11:GP11"/>
    <mergeCell ref="AX14:CT14"/>
    <mergeCell ref="GR12:HD12"/>
    <mergeCell ref="HG12:HQ12"/>
    <mergeCell ref="HU12:IE12"/>
    <mergeCell ref="GQ11:HD11"/>
    <mergeCell ref="HE11:HR11"/>
    <mergeCell ref="HS11:IF11"/>
    <mergeCell ref="CU12:DH12"/>
    <mergeCell ref="AX12:CT12"/>
    <mergeCell ref="GQ10:HD10"/>
    <mergeCell ref="GC10:GP10"/>
    <mergeCell ref="FO10:GB10"/>
    <mergeCell ref="AX10:CT10"/>
    <mergeCell ref="EM12:EZ12"/>
    <mergeCell ref="FA12:FN12"/>
    <mergeCell ref="GC12:GP12"/>
    <mergeCell ref="FO12:GB12"/>
    <mergeCell ref="EM11:EZ11"/>
    <mergeCell ref="DJ10:DX10"/>
    <mergeCell ref="DY10:EL10"/>
    <mergeCell ref="EM10:EZ10"/>
    <mergeCell ref="FA10:FN10"/>
    <mergeCell ref="AX11:CT11"/>
    <mergeCell ref="CU11:DI11"/>
    <mergeCell ref="DJ11:DX11"/>
    <mergeCell ref="DY11:EL11"/>
    <mergeCell ref="FA11:FN11"/>
    <mergeCell ref="AX9:CT9"/>
    <mergeCell ref="CU9:DG9"/>
    <mergeCell ref="DJ9:DX9"/>
    <mergeCell ref="DY9:EL9"/>
    <mergeCell ref="HE10:HR10"/>
    <mergeCell ref="HS10:IF10"/>
    <mergeCell ref="GR9:HD9"/>
    <mergeCell ref="HG9:HQ9"/>
    <mergeCell ref="HU9:IE9"/>
    <mergeCell ref="CU10:DI10"/>
    <mergeCell ref="HU8:IE8"/>
    <mergeCell ref="GQ7:HD7"/>
    <mergeCell ref="HE7:HR7"/>
    <mergeCell ref="HS7:IF7"/>
    <mergeCell ref="EM9:EZ9"/>
    <mergeCell ref="FA9:FN9"/>
    <mergeCell ref="FO9:GB9"/>
    <mergeCell ref="GC9:GP9"/>
    <mergeCell ref="EM8:EZ8"/>
    <mergeCell ref="FA8:FN8"/>
    <mergeCell ref="GC8:GP8"/>
    <mergeCell ref="FO8:GB8"/>
    <mergeCell ref="GR8:HD8"/>
    <mergeCell ref="HG8:HQ8"/>
    <mergeCell ref="AX7:CT7"/>
    <mergeCell ref="CU7:DI7"/>
    <mergeCell ref="DJ7:DX7"/>
    <mergeCell ref="DY7:EL7"/>
    <mergeCell ref="CU8:DG8"/>
    <mergeCell ref="DJ8:DX8"/>
    <mergeCell ref="DY8:EL8"/>
    <mergeCell ref="HE6:HR6"/>
    <mergeCell ref="HS6:IF6"/>
    <mergeCell ref="GQ5:HD5"/>
    <mergeCell ref="HE5:HR5"/>
    <mergeCell ref="HS5:IF5"/>
    <mergeCell ref="CU6:DI6"/>
    <mergeCell ref="DJ6:DX6"/>
    <mergeCell ref="DY6:EL6"/>
    <mergeCell ref="EM5:EZ5"/>
    <mergeCell ref="FA5:FN5"/>
    <mergeCell ref="FO5:GB5"/>
    <mergeCell ref="GC5:GP5"/>
    <mergeCell ref="AX8:CT8"/>
    <mergeCell ref="GQ6:HD6"/>
    <mergeCell ref="EM7:EZ7"/>
    <mergeCell ref="FA7:FN7"/>
    <mergeCell ref="FO7:GB7"/>
    <mergeCell ref="GC7:GP7"/>
    <mergeCell ref="AX5:CT5"/>
    <mergeCell ref="CU5:DI5"/>
    <mergeCell ref="DJ5:DX5"/>
    <mergeCell ref="DY5:EL5"/>
    <mergeCell ref="AX6:CT6"/>
    <mergeCell ref="GR3:HF4"/>
    <mergeCell ref="EM6:EZ6"/>
    <mergeCell ref="FA6:FN6"/>
    <mergeCell ref="GC6:GP6"/>
    <mergeCell ref="FO6:GB6"/>
    <mergeCell ref="HG3:IE3"/>
    <mergeCell ref="DY4:EL4"/>
    <mergeCell ref="EM4:EZ4"/>
    <mergeCell ref="FP4:GC4"/>
    <mergeCell ref="GD4:GQ4"/>
    <mergeCell ref="HG4:HT4"/>
    <mergeCell ref="HU4:IF4"/>
    <mergeCell ref="AW1:IE1"/>
    <mergeCell ref="AW2:CT4"/>
    <mergeCell ref="CU2:DI4"/>
    <mergeCell ref="DJ2:EZ2"/>
    <mergeCell ref="FA2:GQ2"/>
    <mergeCell ref="GR2:IE2"/>
    <mergeCell ref="DJ3:DX4"/>
    <mergeCell ref="DY3:EZ3"/>
    <mergeCell ref="FA3:FO4"/>
    <mergeCell ref="FP3:GQ3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60.00390625" style="23" customWidth="1"/>
    <col min="2" max="2" width="16.25390625" style="23" customWidth="1"/>
    <col min="3" max="3" width="15.875" style="23" customWidth="1"/>
    <col min="4" max="4" width="16.25390625" style="23" customWidth="1"/>
    <col min="5" max="5" width="14.75390625" style="23" customWidth="1"/>
    <col min="6" max="6" width="16.125" style="23" customWidth="1"/>
    <col min="7" max="16384" width="9.125" style="23" customWidth="1"/>
  </cols>
  <sheetData>
    <row r="1" spans="1:7" ht="18.75">
      <c r="A1" s="212" t="s">
        <v>169</v>
      </c>
      <c r="B1" s="212"/>
      <c r="C1" s="212"/>
      <c r="D1" s="212"/>
      <c r="E1" s="212"/>
      <c r="F1" s="212"/>
      <c r="G1" s="74"/>
    </row>
    <row r="2" ht="12.75">
      <c r="G2" s="74"/>
    </row>
    <row r="3" spans="1:7" ht="18.75">
      <c r="A3" s="213" t="s">
        <v>170</v>
      </c>
      <c r="B3" s="213"/>
      <c r="C3" s="213"/>
      <c r="D3" s="213"/>
      <c r="E3" s="213"/>
      <c r="F3" s="213"/>
      <c r="G3" s="74"/>
    </row>
    <row r="4" ht="12.75">
      <c r="G4" s="74"/>
    </row>
    <row r="5" spans="1:7" s="76" customFormat="1" ht="55.5" customHeight="1">
      <c r="A5" s="166" t="s">
        <v>171</v>
      </c>
      <c r="B5" s="165" t="s">
        <v>172</v>
      </c>
      <c r="C5" s="165" t="s">
        <v>173</v>
      </c>
      <c r="D5" s="165"/>
      <c r="E5" s="165" t="s">
        <v>174</v>
      </c>
      <c r="F5" s="165"/>
      <c r="G5" s="75"/>
    </row>
    <row r="6" spans="1:7" s="76" customFormat="1" ht="43.5" customHeight="1">
      <c r="A6" s="166"/>
      <c r="B6" s="165"/>
      <c r="C6" s="39" t="s">
        <v>175</v>
      </c>
      <c r="D6" s="39" t="s">
        <v>176</v>
      </c>
      <c r="E6" s="39" t="s">
        <v>175</v>
      </c>
      <c r="F6" s="39" t="s">
        <v>176</v>
      </c>
      <c r="G6" s="75"/>
    </row>
    <row r="7" spans="1:7" ht="12.75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4"/>
    </row>
    <row r="8" spans="1:7" ht="31.5">
      <c r="A8" s="78" t="s">
        <v>177</v>
      </c>
      <c r="B8" s="79">
        <v>67.35</v>
      </c>
      <c r="C8" s="79">
        <v>67.35</v>
      </c>
      <c r="D8" s="80">
        <f>C8/B8*100</f>
        <v>100</v>
      </c>
      <c r="E8" s="79">
        <v>67.35</v>
      </c>
      <c r="F8" s="80">
        <v>100</v>
      </c>
      <c r="G8" s="74"/>
    </row>
    <row r="9" spans="1:7" s="83" customFormat="1" ht="31.5">
      <c r="A9" s="78" t="s">
        <v>178</v>
      </c>
      <c r="B9" s="81">
        <v>67.35</v>
      </c>
      <c r="C9" s="81">
        <v>67.35</v>
      </c>
      <c r="D9" s="80">
        <f aca="true" t="shared" si="0" ref="D9:D16">C9/B9*100</f>
        <v>100</v>
      </c>
      <c r="E9" s="81">
        <v>67.35</v>
      </c>
      <c r="F9" s="80"/>
      <c r="G9" s="82"/>
    </row>
    <row r="10" spans="1:7" ht="15.75">
      <c r="A10" s="84" t="s">
        <v>179</v>
      </c>
      <c r="B10" s="85"/>
      <c r="C10" s="85"/>
      <c r="D10" s="80"/>
      <c r="E10" s="85"/>
      <c r="F10" s="80"/>
      <c r="G10" s="74"/>
    </row>
    <row r="11" spans="1:7" ht="15.75">
      <c r="A11" s="86" t="s">
        <v>180</v>
      </c>
      <c r="B11" s="85">
        <v>30.25</v>
      </c>
      <c r="C11" s="85">
        <v>30.25</v>
      </c>
      <c r="D11" s="80">
        <f t="shared" si="0"/>
        <v>100</v>
      </c>
      <c r="E11" s="85">
        <v>30.25</v>
      </c>
      <c r="F11" s="80">
        <v>100</v>
      </c>
      <c r="G11" s="74"/>
    </row>
    <row r="12" spans="1:7" ht="31.5">
      <c r="A12" s="86" t="s">
        <v>181</v>
      </c>
      <c r="B12" s="85">
        <v>1</v>
      </c>
      <c r="C12" s="85">
        <v>1</v>
      </c>
      <c r="D12" s="80">
        <f t="shared" si="0"/>
        <v>100</v>
      </c>
      <c r="E12" s="85">
        <v>1</v>
      </c>
      <c r="F12" s="80">
        <v>100</v>
      </c>
      <c r="G12" s="74"/>
    </row>
    <row r="13" spans="1:7" ht="15.75">
      <c r="A13" s="86" t="s">
        <v>182</v>
      </c>
      <c r="B13" s="85">
        <v>36.1</v>
      </c>
      <c r="C13" s="85">
        <v>36.1</v>
      </c>
      <c r="D13" s="80">
        <f t="shared" si="0"/>
        <v>100</v>
      </c>
      <c r="E13" s="85">
        <v>36.1</v>
      </c>
      <c r="F13" s="80">
        <v>100</v>
      </c>
      <c r="G13" s="74"/>
    </row>
    <row r="14" spans="1:7" ht="15.75">
      <c r="A14" s="87" t="s">
        <v>154</v>
      </c>
      <c r="B14" s="88"/>
      <c r="C14" s="88"/>
      <c r="D14" s="80"/>
      <c r="E14" s="88"/>
      <c r="F14" s="80"/>
      <c r="G14" s="74"/>
    </row>
    <row r="15" spans="1:7" ht="31.5">
      <c r="A15" s="84" t="s">
        <v>183</v>
      </c>
      <c r="B15" s="85">
        <v>30.25</v>
      </c>
      <c r="C15" s="85">
        <v>30.25</v>
      </c>
      <c r="D15" s="80">
        <f t="shared" si="0"/>
        <v>100</v>
      </c>
      <c r="E15" s="85">
        <v>30.25</v>
      </c>
      <c r="F15" s="80">
        <v>100</v>
      </c>
      <c r="G15" s="74"/>
    </row>
    <row r="16" spans="1:7" ht="31.5" customHeight="1">
      <c r="A16" s="84" t="s">
        <v>184</v>
      </c>
      <c r="B16" s="85">
        <v>1.6</v>
      </c>
      <c r="C16" s="85">
        <v>1.6</v>
      </c>
      <c r="D16" s="80">
        <f t="shared" si="0"/>
        <v>100</v>
      </c>
      <c r="E16" s="85">
        <v>1.6</v>
      </c>
      <c r="F16" s="80">
        <f>E16/C16*100</f>
        <v>100</v>
      </c>
      <c r="G16" s="74"/>
    </row>
    <row r="17" spans="1:7" ht="15.75" customHeight="1">
      <c r="A17" s="211" t="s">
        <v>185</v>
      </c>
      <c r="B17" s="211"/>
      <c r="C17" s="211"/>
      <c r="D17" s="211"/>
      <c r="E17" s="89"/>
      <c r="F17" s="89"/>
      <c r="G17" s="74"/>
    </row>
    <row r="18" ht="12.75">
      <c r="G18" s="74"/>
    </row>
  </sheetData>
  <sheetProtection selectLockedCells="1" selectUnlockedCells="1"/>
  <mergeCells count="7">
    <mergeCell ref="A17:D17"/>
    <mergeCell ref="A1:F1"/>
    <mergeCell ref="A3:F3"/>
    <mergeCell ref="A5:A6"/>
    <mergeCell ref="B5:B6"/>
    <mergeCell ref="C5:D5"/>
    <mergeCell ref="E5:F5"/>
  </mergeCells>
  <printOptions/>
  <pageMargins left="0.7875" right="0.39375" top="0.39375" bottom="0.39375" header="0.5118055555555555" footer="0.5118055555555555"/>
  <pageSetup horizontalDpi="300" verticalDpi="30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60.00390625" style="23" customWidth="1"/>
    <col min="2" max="2" width="15.25390625" style="23" customWidth="1"/>
    <col min="3" max="3" width="16.25390625" style="23" customWidth="1"/>
    <col min="4" max="4" width="15.875" style="23" customWidth="1"/>
    <col min="5" max="5" width="16.25390625" style="23" customWidth="1"/>
    <col min="6" max="6" width="14.75390625" style="23" customWidth="1"/>
    <col min="7" max="7" width="16.125" style="23" customWidth="1"/>
    <col min="8" max="16384" width="9.125" style="23" customWidth="1"/>
  </cols>
  <sheetData>
    <row r="1" spans="1:8" ht="18.75">
      <c r="A1" s="212" t="s">
        <v>186</v>
      </c>
      <c r="B1" s="212"/>
      <c r="C1" s="212"/>
      <c r="D1" s="212"/>
      <c r="E1" s="212"/>
      <c r="F1" s="212"/>
      <c r="G1" s="212"/>
      <c r="H1" s="74"/>
    </row>
    <row r="2" ht="12.75">
      <c r="H2" s="74"/>
    </row>
    <row r="3" spans="1:8" s="76" customFormat="1" ht="12.75" customHeight="1">
      <c r="A3" s="166" t="s">
        <v>171</v>
      </c>
      <c r="B3" s="165" t="s">
        <v>187</v>
      </c>
      <c r="C3" s="165" t="s">
        <v>188</v>
      </c>
      <c r="D3" s="165" t="s">
        <v>173</v>
      </c>
      <c r="E3" s="165"/>
      <c r="F3" s="165" t="s">
        <v>174</v>
      </c>
      <c r="G3" s="165"/>
      <c r="H3" s="75"/>
    </row>
    <row r="4" spans="1:8" s="76" customFormat="1" ht="47.25">
      <c r="A4" s="166"/>
      <c r="B4" s="165"/>
      <c r="C4" s="165"/>
      <c r="D4" s="39" t="s">
        <v>189</v>
      </c>
      <c r="E4" s="39" t="s">
        <v>176</v>
      </c>
      <c r="F4" s="39" t="s">
        <v>189</v>
      </c>
      <c r="G4" s="39" t="s">
        <v>176</v>
      </c>
      <c r="H4" s="75"/>
    </row>
    <row r="5" spans="1:8" ht="12.75">
      <c r="A5" s="77">
        <v>1</v>
      </c>
      <c r="B5" s="77"/>
      <c r="C5" s="77">
        <v>2</v>
      </c>
      <c r="D5" s="77">
        <v>3</v>
      </c>
      <c r="E5" s="77">
        <v>4</v>
      </c>
      <c r="F5" s="77">
        <v>5</v>
      </c>
      <c r="G5" s="77">
        <v>6</v>
      </c>
      <c r="H5" s="74"/>
    </row>
    <row r="6" spans="1:8" ht="15.75">
      <c r="A6" s="78" t="s">
        <v>190</v>
      </c>
      <c r="B6" s="90" t="s">
        <v>191</v>
      </c>
      <c r="C6" s="91">
        <v>18459.2</v>
      </c>
      <c r="D6" s="91">
        <v>19247.1</v>
      </c>
      <c r="E6" s="92">
        <f>D6/C6*100</f>
        <v>104.26833232209411</v>
      </c>
      <c r="F6" s="79">
        <v>21502.8</v>
      </c>
      <c r="G6" s="92">
        <f>F6/D6*100</f>
        <v>111.71968764125506</v>
      </c>
      <c r="H6" s="74"/>
    </row>
    <row r="7" spans="1:8" s="83" customFormat="1" ht="15.75">
      <c r="A7" s="78" t="s">
        <v>192</v>
      </c>
      <c r="B7" s="90" t="s">
        <v>25</v>
      </c>
      <c r="C7" s="93">
        <v>23549.6</v>
      </c>
      <c r="D7" s="93">
        <v>27150</v>
      </c>
      <c r="E7" s="92">
        <f>D7/C7*100</f>
        <v>115.28858239630398</v>
      </c>
      <c r="F7" s="81">
        <v>27150</v>
      </c>
      <c r="G7" s="92">
        <f>F7/D7*100</f>
        <v>100</v>
      </c>
      <c r="H7" s="82"/>
    </row>
    <row r="8" spans="1:8" ht="15.75">
      <c r="A8" s="84" t="s">
        <v>179</v>
      </c>
      <c r="B8" s="94"/>
      <c r="C8" s="95"/>
      <c r="D8" s="95"/>
      <c r="E8" s="92"/>
      <c r="F8" s="85"/>
      <c r="G8" s="92"/>
      <c r="H8" s="74"/>
    </row>
    <row r="9" spans="1:8" ht="15.75">
      <c r="A9" s="86" t="s">
        <v>180</v>
      </c>
      <c r="B9" s="90" t="s">
        <v>25</v>
      </c>
      <c r="C9" s="95">
        <v>33238</v>
      </c>
      <c r="D9" s="95">
        <v>41304</v>
      </c>
      <c r="E9" s="92">
        <f>D9/C9*100</f>
        <v>124.26740477766411</v>
      </c>
      <c r="F9" s="85">
        <v>41304</v>
      </c>
      <c r="G9" s="92">
        <f>F9/D9*100</f>
        <v>100</v>
      </c>
      <c r="H9" s="74"/>
    </row>
    <row r="10" spans="1:8" ht="31.5">
      <c r="A10" s="86" t="s">
        <v>181</v>
      </c>
      <c r="B10" s="90" t="s">
        <v>25</v>
      </c>
      <c r="C10" s="95">
        <v>42094</v>
      </c>
      <c r="D10" s="95">
        <v>32000</v>
      </c>
      <c r="E10" s="92">
        <f>D10/C10*100</f>
        <v>76.02033543973012</v>
      </c>
      <c r="F10" s="85">
        <v>32000</v>
      </c>
      <c r="G10" s="92">
        <f>F10/D10*100</f>
        <v>100</v>
      </c>
      <c r="H10" s="74"/>
    </row>
    <row r="11" spans="1:8" ht="15.75">
      <c r="A11" s="86" t="s">
        <v>182</v>
      </c>
      <c r="B11" s="90" t="s">
        <v>25</v>
      </c>
      <c r="C11" s="95">
        <v>15340.5</v>
      </c>
      <c r="D11" s="95">
        <v>14500</v>
      </c>
      <c r="E11" s="92">
        <f>D11/C11*100</f>
        <v>94.52103907956064</v>
      </c>
      <c r="F11" s="85">
        <v>14500</v>
      </c>
      <c r="G11" s="92">
        <f>F11/D11*100</f>
        <v>100</v>
      </c>
      <c r="H11" s="74"/>
    </row>
    <row r="12" spans="1:8" ht="15.75">
      <c r="A12" s="84" t="s">
        <v>154</v>
      </c>
      <c r="B12" s="94"/>
      <c r="C12" s="85"/>
      <c r="D12" s="85"/>
      <c r="E12" s="85"/>
      <c r="F12" s="85"/>
      <c r="G12" s="85"/>
      <c r="H12" s="74"/>
    </row>
    <row r="13" spans="1:8" ht="47.25">
      <c r="A13" s="84" t="s">
        <v>193</v>
      </c>
      <c r="B13" s="90" t="s">
        <v>25</v>
      </c>
      <c r="C13" s="96"/>
      <c r="D13" s="85"/>
      <c r="E13" s="85"/>
      <c r="F13" s="85"/>
      <c r="G13" s="85"/>
      <c r="H13" s="74"/>
    </row>
    <row r="14" spans="1:8" ht="15.75">
      <c r="A14" s="84" t="s">
        <v>180</v>
      </c>
      <c r="B14" s="90" t="s">
        <v>25</v>
      </c>
      <c r="C14" s="96">
        <v>35008</v>
      </c>
      <c r="D14" s="96">
        <v>39425</v>
      </c>
      <c r="E14" s="85"/>
      <c r="F14" s="85"/>
      <c r="G14" s="85"/>
      <c r="H14" s="74"/>
    </row>
    <row r="15" spans="1:8" s="83" customFormat="1" ht="15.75">
      <c r="A15" s="84" t="s">
        <v>184</v>
      </c>
      <c r="B15" s="90" t="s">
        <v>25</v>
      </c>
      <c r="C15" s="97">
        <v>34337</v>
      </c>
      <c r="D15" s="97">
        <v>39050.75</v>
      </c>
      <c r="E15" s="98"/>
      <c r="F15" s="97">
        <v>47190</v>
      </c>
      <c r="G15" s="97"/>
      <c r="H15" s="82"/>
    </row>
    <row r="16" spans="1:8" ht="47.25">
      <c r="A16" s="99" t="s">
        <v>194</v>
      </c>
      <c r="B16" s="90" t="s">
        <v>25</v>
      </c>
      <c r="C16" s="81"/>
      <c r="D16" s="81"/>
      <c r="E16" s="81"/>
      <c r="F16" s="81"/>
      <c r="G16" s="81"/>
      <c r="H16" s="74"/>
    </row>
    <row r="17" spans="1:8" ht="15.75">
      <c r="A17" s="84" t="s">
        <v>180</v>
      </c>
      <c r="B17" s="90" t="s">
        <v>25</v>
      </c>
      <c r="C17" s="100">
        <v>33238</v>
      </c>
      <c r="D17" s="93">
        <v>39425</v>
      </c>
      <c r="E17" s="81"/>
      <c r="F17" s="81"/>
      <c r="G17" s="81"/>
      <c r="H17" s="74"/>
    </row>
    <row r="18" spans="1:8" ht="15.75" customHeight="1">
      <c r="A18" s="84" t="s">
        <v>184</v>
      </c>
      <c r="B18" s="90" t="s">
        <v>25</v>
      </c>
      <c r="C18" s="101">
        <v>34879.11</v>
      </c>
      <c r="D18" s="102">
        <v>39050.75</v>
      </c>
      <c r="E18" s="103"/>
      <c r="F18" s="101">
        <v>39180</v>
      </c>
      <c r="G18" s="103"/>
      <c r="H18" s="74"/>
    </row>
    <row r="19" spans="1:8" ht="15.75" customHeight="1">
      <c r="A19" s="84" t="s">
        <v>195</v>
      </c>
      <c r="B19" s="104" t="s">
        <v>196</v>
      </c>
      <c r="C19" s="96"/>
      <c r="D19" s="96"/>
      <c r="E19" s="105"/>
      <c r="F19" s="96"/>
      <c r="G19" s="105"/>
      <c r="H19" s="74"/>
    </row>
    <row r="20" spans="1:8" ht="15.75">
      <c r="A20" s="84" t="s">
        <v>180</v>
      </c>
      <c r="B20" s="104" t="s">
        <v>196</v>
      </c>
      <c r="C20" s="106">
        <f>C17/C14*100</f>
        <v>94.94401279707495</v>
      </c>
      <c r="D20" s="106">
        <f>D17/D14*100</f>
        <v>100</v>
      </c>
      <c r="E20" s="107"/>
      <c r="F20" s="108">
        <v>100</v>
      </c>
      <c r="G20" s="107"/>
      <c r="H20" s="74"/>
    </row>
    <row r="21" spans="1:7" ht="15.75">
      <c r="A21" s="84" t="s">
        <v>184</v>
      </c>
      <c r="B21" s="104" t="s">
        <v>196</v>
      </c>
      <c r="C21" s="106">
        <f>C18/C15*100</f>
        <v>101.57879255613477</v>
      </c>
      <c r="D21" s="106">
        <f>D18/D15*100</f>
        <v>100</v>
      </c>
      <c r="E21" s="107"/>
      <c r="F21" s="107">
        <v>75.2</v>
      </c>
      <c r="G21" s="107"/>
    </row>
  </sheetData>
  <sheetProtection selectLockedCells="1" selectUnlockedCells="1"/>
  <mergeCells count="6">
    <mergeCell ref="A1:G1"/>
    <mergeCell ref="A3:A4"/>
    <mergeCell ref="B3:B4"/>
    <mergeCell ref="C3:C4"/>
    <mergeCell ref="D3:E3"/>
    <mergeCell ref="F3:G3"/>
  </mergeCells>
  <printOptions/>
  <pageMargins left="0.7875" right="0.39375" top="0.39375" bottom="0.39375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2015-03-13T09:42:50Z</dcterms:created>
  <dcterms:modified xsi:type="dcterms:W3CDTF">2015-03-13T09:42:50Z</dcterms:modified>
  <cp:category/>
  <cp:version/>
  <cp:contentType/>
  <cp:contentStatus/>
</cp:coreProperties>
</file>